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Ndlovu-S\OneDrive - Likhanyile Consulting Engineers and Project Managers\Documents\Maintenance projects\Capital Projects\P35-1 and P209\P35-1\5th Submission\P35-1 Tender Document\"/>
    </mc:Choice>
  </mc:AlternateContent>
  <xr:revisionPtr revIDLastSave="0" documentId="13_ncr:1_{546D7794-BADA-42EE-9C8E-2779BFE55D5E}" xr6:coauthVersionLast="47" xr6:coauthVersionMax="47" xr10:uidLastSave="{00000000-0000-0000-0000-000000000000}"/>
  <bookViews>
    <workbookView xWindow="-120" yWindow="-120" windowWidth="20730" windowHeight="11040" tabRatio="958" activeTab="14" xr2:uid="{00000000-000D-0000-FFFF-FFFF00000000}"/>
  </bookViews>
  <sheets>
    <sheet name="Information" sheetId="228" r:id="rId1"/>
    <sheet name="C1.2" sheetId="159" r:id="rId2"/>
    <sheet name="C1.3" sheetId="161" r:id="rId3"/>
    <sheet name="C1.4" sheetId="162" r:id="rId4"/>
    <sheet name="C5.4" sheetId="169" r:id="rId5"/>
    <sheet name="C5.5" sheetId="170" r:id="rId6"/>
    <sheet name="C8.3" sheetId="173" r:id="rId7"/>
    <sheet name="C10.1" sheetId="250" r:id="rId8"/>
    <sheet name="C20.1" sheetId="192" r:id="rId9"/>
    <sheet name="A" sheetId="254" r:id="rId10"/>
    <sheet name="Section F" sheetId="260" r:id="rId11"/>
    <sheet name="F" sheetId="261" r:id="rId12"/>
    <sheet name="Section G" sheetId="262" r:id="rId13"/>
    <sheet name="G" sheetId="263" r:id="rId14"/>
    <sheet name="Summary" sheetId="264" r:id="rId15"/>
  </sheets>
  <externalReferences>
    <externalReference r:id="rId16"/>
    <externalReference r:id="rId17"/>
    <externalReference r:id="rId18"/>
    <externalReference r:id="rId19"/>
    <externalReference r:id="rId20"/>
  </externalReferences>
  <definedNames>
    <definedName name="_Backfill" localSheetId="9">[1]Home!$E$51</definedName>
    <definedName name="_Backfill" localSheetId="7">[2]Home!$E$51</definedName>
    <definedName name="_Backfill" localSheetId="11">[1]Home!$E$51</definedName>
    <definedName name="_Backfill" localSheetId="13">[1]Home!$E$51</definedName>
    <definedName name="_Backfill" localSheetId="14">[1]Home!$E$51</definedName>
    <definedName name="_Backfill">#REF!</definedName>
    <definedName name="_Benching" localSheetId="7">[2]Home!$E$49</definedName>
    <definedName name="_Benching">#REF!</definedName>
    <definedName name="_Brickwork" localSheetId="9">[1]Home!$E$43</definedName>
    <definedName name="_Brickwork" localSheetId="7">[2]Home!$E$43</definedName>
    <definedName name="_Brickwork" localSheetId="11">[1]Home!$E$43</definedName>
    <definedName name="_Brickwork" localSheetId="13">[1]Home!$E$43</definedName>
    <definedName name="_Brickwork" localSheetId="14">[1]Home!$E$43</definedName>
    <definedName name="_Brickwork">#REF!</definedName>
    <definedName name="_Clearing" localSheetId="9">[1]Home!$E$50</definedName>
    <definedName name="_Clearing" localSheetId="7">[2]Home!$E$50</definedName>
    <definedName name="_Clearing" localSheetId="11">[1]Home!$E$50</definedName>
    <definedName name="_Clearing" localSheetId="13">[1]Home!$E$50</definedName>
    <definedName name="_Clearing" localSheetId="14">[1]Home!$E$50</definedName>
    <definedName name="_Clearing">#REF!</definedName>
    <definedName name="_Client1" localSheetId="9">[1]Home!$C$2</definedName>
    <definedName name="_Client1" localSheetId="7">[2]Home!$C$2</definedName>
    <definedName name="_Client1" localSheetId="11">[1]Home!$C$2</definedName>
    <definedName name="_Client1" localSheetId="13">[1]Home!$C$2</definedName>
    <definedName name="_Client1" localSheetId="14">[1]Home!$C$2</definedName>
    <definedName name="_Client1">#REF!</definedName>
    <definedName name="_Client2" localSheetId="9">[1]Home!$C$3</definedName>
    <definedName name="_Client2" localSheetId="7">[2]Home!$C$3</definedName>
    <definedName name="_Client2" localSheetId="11">[1]Home!$C$3</definedName>
    <definedName name="_Client2" localSheetId="13">[1]Home!$C$3</definedName>
    <definedName name="_Client2" localSheetId="14">[1]Home!$C$3</definedName>
    <definedName name="_Client2">#REF!</definedName>
    <definedName name="_ContractNo" localSheetId="9">[1]Home!$C$5</definedName>
    <definedName name="_ContractNo" localSheetId="7">[2]Home!$C$5</definedName>
    <definedName name="_ContractNo" localSheetId="11">[1]Home!$C$5</definedName>
    <definedName name="_ContractNo" localSheetId="13">[1]Home!$C$5</definedName>
    <definedName name="_ContractNo" localSheetId="14">[1]Home!$C$5</definedName>
    <definedName name="_ContractNo">#REF!</definedName>
    <definedName name="_ContractPeriod" localSheetId="9">[1]Home!$C$16</definedName>
    <definedName name="_ContractPeriod" localSheetId="7">[2]Home!$C$16</definedName>
    <definedName name="_ContractPeriod" localSheetId="11">[1]Home!$C$16</definedName>
    <definedName name="_ContractPeriod" localSheetId="13">[1]Home!$C$16</definedName>
    <definedName name="_ContractPeriod" localSheetId="14">[1]Home!$C$16</definedName>
    <definedName name="_ContractPeriod">#REF!</definedName>
    <definedName name="_Description" localSheetId="9">[1]Home!$C$6</definedName>
    <definedName name="_Description" localSheetId="7">[2]Home!$C$6</definedName>
    <definedName name="_Description" localSheetId="11">[1]Home!$C$6</definedName>
    <definedName name="_Description" localSheetId="13">[1]Home!$C$6</definedName>
    <definedName name="_Description" localSheetId="14">[1]Home!$C$6</definedName>
    <definedName name="_Description">#REF!</definedName>
    <definedName name="_Excavation" localSheetId="9">[1]Home!$E$44</definedName>
    <definedName name="_Excavation" localSheetId="7">[2]Home!$E$44</definedName>
    <definedName name="_Excavation" localSheetId="11">[1]Home!$E$44</definedName>
    <definedName name="_Excavation" localSheetId="13">[1]Home!$E$44</definedName>
    <definedName name="_Excavation" localSheetId="14">[1]Home!$E$44</definedName>
    <definedName name="_Excavation">#REF!</definedName>
    <definedName name="_Expansion" localSheetId="9">[1]Home!$E$57</definedName>
    <definedName name="_Expansion" localSheetId="7">[2]Home!$E$57</definedName>
    <definedName name="_Expansion" localSheetId="11">[1]Home!$E$57</definedName>
    <definedName name="_Expansion" localSheetId="13">[1]Home!$E$57</definedName>
    <definedName name="_Expansion" localSheetId="14">[1]Home!$E$57</definedName>
    <definedName name="_Expansion">#REF!</definedName>
    <definedName name="_Formwork" localSheetId="9">[1]Home!$E$52</definedName>
    <definedName name="_Formwork" localSheetId="7">[2]Home!$E$52</definedName>
    <definedName name="_Formwork" localSheetId="11">[1]Home!$E$52</definedName>
    <definedName name="_Formwork" localSheetId="13">[1]Home!$E$52</definedName>
    <definedName name="_Formwork" localSheetId="14">[1]Home!$E$52</definedName>
    <definedName name="_Formwork">#REF!</definedName>
    <definedName name="_Gabion" localSheetId="9">[1]Home!$E$60</definedName>
    <definedName name="_Gabion" localSheetId="7">[2]Home!$E$60</definedName>
    <definedName name="_Gabion" localSheetId="11">[1]Home!$E$60</definedName>
    <definedName name="_Gabion" localSheetId="13">[1]Home!$E$60</definedName>
    <definedName name="_Gabion" localSheetId="14">[1]Home!$E$60</definedName>
    <definedName name="_Gabion">#REF!</definedName>
    <definedName name="_Geofabric" localSheetId="9">[1]Home!$E$55</definedName>
    <definedName name="_Geofabric" localSheetId="7">[2]Home!$E$55</definedName>
    <definedName name="_Geofabric" localSheetId="11">[1]Home!$E$55</definedName>
    <definedName name="_Geofabric" localSheetId="13">[1]Home!$E$55</definedName>
    <definedName name="_Geofabric" localSheetId="14">[1]Home!$E$55</definedName>
    <definedName name="_Geofabric">#REF!</definedName>
    <definedName name="_GPost" localSheetId="7">[2]Home!$E$61</definedName>
    <definedName name="_GPost">#REF!</definedName>
    <definedName name="_GRail" localSheetId="9">[1]Home!$E$62</definedName>
    <definedName name="_GRail" localSheetId="7">[2]Home!$E$62</definedName>
    <definedName name="_GRail" localSheetId="11">[1]Home!$E$62</definedName>
    <definedName name="_GRail" localSheetId="13">[1]Home!$E$62</definedName>
    <definedName name="_GRail" localSheetId="14">[1]Home!$E$62</definedName>
    <definedName name="_GRail">#REF!</definedName>
    <definedName name="_Haul" localSheetId="9">[1]Home!$E$40</definedName>
    <definedName name="_Haul" localSheetId="7">[2]Home!$E$40</definedName>
    <definedName name="_Haul" localSheetId="11">[1]Home!$E$40</definedName>
    <definedName name="_Haul" localSheetId="13">[1]Home!$E$40</definedName>
    <definedName name="_Haul" localSheetId="14">[1]Home!$E$40</definedName>
    <definedName name="_Haul">#REF!</definedName>
    <definedName name="_HaulPerMetre" localSheetId="9">[1]Home!$E$38</definedName>
    <definedName name="_HaulPerMetre" localSheetId="7">[2]Home!$E$38</definedName>
    <definedName name="_HaulPerMetre" localSheetId="11">[1]Home!$E$38</definedName>
    <definedName name="_HaulPerMetre" localSheetId="13">[1]Home!$E$38</definedName>
    <definedName name="_HaulPerMetre" localSheetId="14">[1]Home!$E$38</definedName>
    <definedName name="_HaulPerMetre">#REF!</definedName>
    <definedName name="_KandC" localSheetId="7">[2]Home!$E$59</definedName>
    <definedName name="_KandC">#REF!</definedName>
    <definedName name="_Kerb" localSheetId="9">[1]Home!$E$58</definedName>
    <definedName name="_Kerb" localSheetId="7">[2]Home!$E$58</definedName>
    <definedName name="_Kerb" localSheetId="11">[1]Home!$E$58</definedName>
    <definedName name="_Kerb" localSheetId="13">[1]Home!$E$58</definedName>
    <definedName name="_Kerb" localSheetId="14">[1]Home!$E$58</definedName>
    <definedName name="_Kerb">#REF!</definedName>
    <definedName name="_LabourDaily" localSheetId="9">[1]Home!$C$13</definedName>
    <definedName name="_LabourDaily" localSheetId="7">[2]Home!$C$13</definedName>
    <definedName name="_LabourDaily" localSheetId="11">[1]Home!$C$13</definedName>
    <definedName name="_LabourDaily" localSheetId="13">[1]Home!$C$13</definedName>
    <definedName name="_LabourDaily" localSheetId="14">[1]Home!$C$13</definedName>
    <definedName name="_LabourDaily">#REF!</definedName>
    <definedName name="_LabourHours" localSheetId="7">#REF!</definedName>
    <definedName name="_LabourHours">#REF!</definedName>
    <definedName name="_LabourRate" localSheetId="9">[1]Home!$C$11</definedName>
    <definedName name="_LabourRate" localSheetId="7">[2]Home!$C$11</definedName>
    <definedName name="_LabourRate" localSheetId="11">[1]Home!$C$11</definedName>
    <definedName name="_LabourRate" localSheetId="13">[1]Home!$C$11</definedName>
    <definedName name="_LabourRate" localSheetId="14">[1]Home!$C$11</definedName>
    <definedName name="_LabourRate">#REF!</definedName>
    <definedName name="_Markup" localSheetId="9">[1]Home!$C$27</definedName>
    <definedName name="_Markup" localSheetId="7">[2]Home!$C$27</definedName>
    <definedName name="_Markup" localSheetId="11">[1]Home!$C$27</definedName>
    <definedName name="_Markup" localSheetId="13">[1]Home!$C$27</definedName>
    <definedName name="_Markup" localSheetId="14">[1]Home!$C$27</definedName>
    <definedName name="_Markup">#REF!</definedName>
    <definedName name="_Mesh" localSheetId="9">[1]Home!$E$53</definedName>
    <definedName name="_Mesh" localSheetId="7">[2]Home!$E$53</definedName>
    <definedName name="_Mesh" localSheetId="11">[1]Home!$E$53</definedName>
    <definedName name="_Mesh" localSheetId="13">[1]Home!$E$53</definedName>
    <definedName name="_Mesh" localSheetId="14">[1]Home!$E$53</definedName>
    <definedName name="_Mesh">#REF!</definedName>
    <definedName name="_Mix" localSheetId="9">[1]Home!$E$41</definedName>
    <definedName name="_Mix" localSheetId="7">[2]Home!$E$41</definedName>
    <definedName name="_Mix" localSheetId="11">[1]Home!$E$41</definedName>
    <definedName name="_Mix" localSheetId="13">[1]Home!$E$41</definedName>
    <definedName name="_Mix" localSheetId="14">[1]Home!$E$41</definedName>
    <definedName name="_Mix">#REF!</definedName>
    <definedName name="_Place" localSheetId="9">[1]Home!$E$42</definedName>
    <definedName name="_Place" localSheetId="7">[2]Home!$E$42</definedName>
    <definedName name="_Place" localSheetId="11">[1]Home!$E$42</definedName>
    <definedName name="_Place" localSheetId="13">[1]Home!$E$42</definedName>
    <definedName name="_Place" localSheetId="14">[1]Home!$E$42</definedName>
    <definedName name="_Place">#REF!</definedName>
    <definedName name="_Plaster" localSheetId="7">[2]Home!$E$48</definedName>
    <definedName name="_Plaster">#REF!</definedName>
    <definedName name="_RoadLength" localSheetId="9">[1]Home!$C$25</definedName>
    <definedName name="_RoadLength" localSheetId="7">[2]Home!$C$25</definedName>
    <definedName name="_RoadLength" localSheetId="11">[1]Home!$C$25</definedName>
    <definedName name="_RoadLength" localSheetId="13">[1]Home!$C$25</definedName>
    <definedName name="_RoadLength" localSheetId="14">[1]Home!$C$25</definedName>
    <definedName name="_RoadLength">#REF!</definedName>
    <definedName name="_Roadmarkings" localSheetId="7">#REF!</definedName>
    <definedName name="_Roadmarkings">#REF!</definedName>
    <definedName name="_RoadstudSpc" localSheetId="9">[1]Home!$C$31</definedName>
    <definedName name="_RoadstudSpc" localSheetId="7">[2]Home!$C$31</definedName>
    <definedName name="_RoadstudSpc" localSheetId="11">[1]Home!$C$31</definedName>
    <definedName name="_RoadstudSpc" localSheetId="13">[1]Home!$C$31</definedName>
    <definedName name="_RoadstudSpc" localSheetId="14">[1]Home!$C$31</definedName>
    <definedName name="_RoadstudSpc">#REF!</definedName>
    <definedName name="_Sheeting" localSheetId="7">[2]Home!$E$54</definedName>
    <definedName name="_Sheeting">#REF!</definedName>
    <definedName name="_Sign" localSheetId="9">[1]Home!$E$63</definedName>
    <definedName name="_Sign" localSheetId="7">[2]Home!$E$63</definedName>
    <definedName name="_Sign" localSheetId="11">[1]Home!$E$63</definedName>
    <definedName name="_Sign" localSheetId="13">[1]Home!$E$63</definedName>
    <definedName name="_Sign" localSheetId="14">[1]Home!$E$63</definedName>
    <definedName name="_Sign">#REF!</definedName>
    <definedName name="_Spread" localSheetId="7">[2]Home!$E$47</definedName>
    <definedName name="_Spread">#REF!</definedName>
    <definedName name="_Stamp" localSheetId="7">[2]Home!$E$45</definedName>
    <definedName name="_Stamp">#REF!</definedName>
    <definedName name="_Subsoil" localSheetId="7">[2]Home!$E$56</definedName>
    <definedName name="_Subsoil">#REF!</definedName>
    <definedName name="_Summary" localSheetId="9">[1]Home!$J$16</definedName>
    <definedName name="_Summary" localSheetId="7">[2]Home!$J$16</definedName>
    <definedName name="_Summary" localSheetId="11">[1]Home!$J$16</definedName>
    <definedName name="_Summary" localSheetId="13">[1]Home!$J$16</definedName>
    <definedName name="_Summary" localSheetId="14">[1]Home!$J$16</definedName>
    <definedName name="_Summary">#REF!</definedName>
    <definedName name="_Wacker" localSheetId="9">[1]Home!$E$46</definedName>
    <definedName name="_Wacker" localSheetId="7">[2]Home!$E$46</definedName>
    <definedName name="_Wacker" localSheetId="11">[1]Home!$E$46</definedName>
    <definedName name="_Wacker" localSheetId="13">[1]Home!$E$46</definedName>
    <definedName name="_Wacker" localSheetId="14">[1]Home!$E$46</definedName>
    <definedName name="_Wacker">#REF!</definedName>
    <definedName name="C7.3">#REF!</definedName>
    <definedName name="Client1">Information!$C$2</definedName>
    <definedName name="Client2">Information!$C$3</definedName>
    <definedName name="ContractDescription">Information!$C$6</definedName>
    <definedName name="ContractNo">Information!$C$5</definedName>
    <definedName name="DELETE">[3]Home!$E$44</definedName>
    <definedName name="lori">#REF!</definedName>
    <definedName name="lorin">#REF!</definedName>
    <definedName name="lorinda">#REF!</definedName>
    <definedName name="ntha">#REF!</definedName>
    <definedName name="nthab">#REF!</definedName>
    <definedName name="nthabi">#REF!</definedName>
    <definedName name="nthabz">#REF!</definedName>
    <definedName name="Page_A" localSheetId="9">[1]Home!$J$12</definedName>
    <definedName name="Page_A" localSheetId="7">[2]Home!$J$12</definedName>
    <definedName name="Page_A" localSheetId="11">[1]Home!$J$12</definedName>
    <definedName name="Page_A" localSheetId="13">[1]Home!$J$12</definedName>
    <definedName name="Page_A" localSheetId="14">[1]Home!$J$12</definedName>
    <definedName name="Page_A">#REF!</definedName>
    <definedName name="Page_D" localSheetId="9">[1]Home!$J$13</definedName>
    <definedName name="Page_D" localSheetId="7">[2]Home!$J$13</definedName>
    <definedName name="Page_D" localSheetId="11">[1]Home!$J$13</definedName>
    <definedName name="Page_D" localSheetId="13">[1]Home!$J$13</definedName>
    <definedName name="Page_D" localSheetId="14">[1]Home!$J$13</definedName>
    <definedName name="Page_D">#REF!</definedName>
    <definedName name="Page_F" localSheetId="9">[1]Home!$J$14</definedName>
    <definedName name="Page_F" localSheetId="7">[2]Home!$J$14</definedName>
    <definedName name="Page_F" localSheetId="11">[1]Home!$J$14</definedName>
    <definedName name="Page_F" localSheetId="13">[1]Home!$J$14</definedName>
    <definedName name="Page_F" localSheetId="14">[1]Home!$J$14</definedName>
    <definedName name="Page_F">#REF!</definedName>
    <definedName name="Page_G" localSheetId="9">[1]Home!$J$15</definedName>
    <definedName name="Page_G" localSheetId="7">[2]Home!$J$15</definedName>
    <definedName name="Page_G" localSheetId="11">[1]Home!$J$15</definedName>
    <definedName name="Page_G" localSheetId="13">[1]Home!$J$15</definedName>
    <definedName name="Page_G" localSheetId="14">[1]Home!$J$15</definedName>
    <definedName name="Page_G">#REF!</definedName>
    <definedName name="_xlnm.Print_Area" localSheetId="9">A!$A$1:$H$29</definedName>
    <definedName name="_xlnm.Print_Area" localSheetId="1">'C1.2'!$A$1:$I$91</definedName>
    <definedName name="_xlnm.Print_Area" localSheetId="2">'C1.3'!$A$1:$I$77</definedName>
    <definedName name="_xlnm.Print_Area" localSheetId="3">'C1.4'!$A$1:$I$155</definedName>
    <definedName name="_xlnm.Print_Area" localSheetId="7">'C10.1'!$A$1:$I$76</definedName>
    <definedName name="_xlnm.Print_Area" localSheetId="8">'C20.1'!$A$1:$I$80</definedName>
    <definedName name="_xlnm.Print_Area" localSheetId="5">'C5.5'!$A$1:$I$77</definedName>
    <definedName name="_xlnm.Print_Area" localSheetId="6">'C8.3'!$A$1:$I$76</definedName>
    <definedName name="_xlnm.Print_Area" localSheetId="11">F!$A$1:$I$81</definedName>
    <definedName name="_xlnm.Print_Area" localSheetId="13">G!$A$1:$I$81</definedName>
    <definedName name="_xlnm.Print_Area" localSheetId="10">'Section F'!$A$1:$I$67</definedName>
    <definedName name="_xlnm.Print_Area" localSheetId="12">'Section G'!$A$1:$I$117</definedName>
    <definedName name="_xlnm.Print_Area" localSheetId="14">Summary!$A$1:$I$24</definedName>
    <definedName name="_xlnm.Print_Titles" localSheetId="7">'C10.1'!$4:$9</definedName>
    <definedName name="tbl_Units">[4]Tables!$B$4:$B$32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3" i="262" l="1"/>
  <c r="G32" i="262"/>
  <c r="H32" i="262" s="1"/>
  <c r="F34" i="262" s="1"/>
  <c r="H31" i="262"/>
  <c r="H29" i="262"/>
  <c r="G28" i="262"/>
  <c r="H28" i="262" s="1"/>
  <c r="F30" i="262" s="1"/>
  <c r="G9" i="254"/>
  <c r="B57" i="159"/>
  <c r="B54" i="159"/>
  <c r="F53" i="159"/>
  <c r="B53" i="159"/>
  <c r="B52" i="159"/>
  <c r="H103" i="162"/>
  <c r="B104" i="162"/>
  <c r="B101" i="162"/>
  <c r="F100" i="162"/>
  <c r="B100" i="162"/>
  <c r="B99" i="162"/>
  <c r="B53" i="162"/>
  <c r="B50" i="162"/>
  <c r="F49" i="162"/>
  <c r="B49" i="162"/>
  <c r="B48" i="162"/>
  <c r="B9" i="261" l="1"/>
  <c r="G12" i="254"/>
  <c r="C16" i="254" l="1"/>
  <c r="B16" i="254"/>
  <c r="H110" i="162"/>
  <c r="F112" i="162" s="1"/>
  <c r="H95" i="162"/>
  <c r="F97" i="162" l="1"/>
  <c r="H71" i="159"/>
  <c r="F73" i="159" s="1"/>
  <c r="C15" i="254"/>
  <c r="B9" i="264"/>
  <c r="H18" i="192" l="1"/>
  <c r="H17" i="192"/>
  <c r="F19" i="192" s="1"/>
  <c r="H16" i="192"/>
  <c r="H15" i="192"/>
  <c r="B5" i="159" l="1"/>
  <c r="B11" i="264" l="1"/>
  <c r="B10" i="264"/>
  <c r="B67" i="260"/>
  <c r="B4" i="264"/>
  <c r="B2" i="264"/>
  <c r="F1" i="264"/>
  <c r="B1" i="264"/>
  <c r="C9" i="263"/>
  <c r="B9" i="263"/>
  <c r="B4" i="263"/>
  <c r="B2" i="263"/>
  <c r="F1" i="263"/>
  <c r="B1" i="263"/>
  <c r="H54" i="262"/>
  <c r="H55" i="262"/>
  <c r="H56" i="262"/>
  <c r="H57" i="262"/>
  <c r="H58" i="262"/>
  <c r="F60" i="262" s="1"/>
  <c r="H59" i="262"/>
  <c r="H62" i="262"/>
  <c r="H63" i="262"/>
  <c r="H64" i="262"/>
  <c r="F66" i="262" s="1"/>
  <c r="H65" i="262"/>
  <c r="H67" i="262"/>
  <c r="H68" i="262"/>
  <c r="H69" i="262"/>
  <c r="H70" i="262"/>
  <c r="F72" i="262" s="1"/>
  <c r="H71" i="262"/>
  <c r="H73" i="262"/>
  <c r="H74" i="262"/>
  <c r="H75" i="262"/>
  <c r="H76" i="262"/>
  <c r="F78" i="262" s="1"/>
  <c r="H77" i="262"/>
  <c r="H53" i="262"/>
  <c r="B48" i="262"/>
  <c r="B45" i="262"/>
  <c r="F44" i="262"/>
  <c r="B44" i="262"/>
  <c r="B43" i="262"/>
  <c r="H10" i="262"/>
  <c r="H11" i="262"/>
  <c r="H12" i="262"/>
  <c r="H13" i="262"/>
  <c r="H14" i="262"/>
  <c r="H15" i="262"/>
  <c r="H25" i="262"/>
  <c r="H26" i="262"/>
  <c r="H27" i="262"/>
  <c r="H35" i="262"/>
  <c r="H116" i="262"/>
  <c r="B117" i="262"/>
  <c r="H9" i="262"/>
  <c r="B5" i="262"/>
  <c r="H4" i="262"/>
  <c r="H47" i="262" s="1"/>
  <c r="B2" i="262"/>
  <c r="F1" i="262"/>
  <c r="B1" i="262"/>
  <c r="H40" i="260"/>
  <c r="H41" i="260"/>
  <c r="H42" i="260"/>
  <c r="H43" i="260"/>
  <c r="H44" i="260"/>
  <c r="H45" i="260"/>
  <c r="H47" i="260"/>
  <c r="H48" i="260"/>
  <c r="H49" i="260"/>
  <c r="H50" i="260"/>
  <c r="F52" i="260" s="1"/>
  <c r="H51" i="260"/>
  <c r="H53" i="260"/>
  <c r="H54" i="260"/>
  <c r="H55" i="260"/>
  <c r="H60" i="260"/>
  <c r="H61" i="260"/>
  <c r="H62" i="260"/>
  <c r="F64" i="260" s="1"/>
  <c r="H63" i="260"/>
  <c r="H66" i="260"/>
  <c r="C9" i="261"/>
  <c r="B4" i="261"/>
  <c r="B2" i="261"/>
  <c r="F1" i="261"/>
  <c r="B1" i="261"/>
  <c r="H13" i="260"/>
  <c r="H14" i="260"/>
  <c r="H15" i="260"/>
  <c r="H16" i="260"/>
  <c r="H17" i="260"/>
  <c r="H18" i="260"/>
  <c r="F20" i="260" s="1"/>
  <c r="H19" i="260"/>
  <c r="H21" i="260"/>
  <c r="H22" i="260"/>
  <c r="H23" i="260"/>
  <c r="H24" i="260"/>
  <c r="F26" i="260" s="1"/>
  <c r="H25" i="260"/>
  <c r="H27" i="260"/>
  <c r="H28" i="260"/>
  <c r="H29" i="260"/>
  <c r="H30" i="260"/>
  <c r="F32" i="260" s="1"/>
  <c r="H31" i="260"/>
  <c r="H33" i="260"/>
  <c r="H34" i="260"/>
  <c r="H35" i="260"/>
  <c r="H36" i="260"/>
  <c r="F38" i="260" s="1"/>
  <c r="H37" i="260"/>
  <c r="H11" i="260"/>
  <c r="H10" i="260"/>
  <c r="H9" i="260"/>
  <c r="B5" i="260"/>
  <c r="H4" i="260"/>
  <c r="B2" i="260"/>
  <c r="F1" i="260"/>
  <c r="B1" i="260"/>
  <c r="B15" i="254"/>
  <c r="B77" i="170"/>
  <c r="H10" i="170"/>
  <c r="H11" i="170"/>
  <c r="H23" i="170"/>
  <c r="H25" i="170"/>
  <c r="H26" i="170"/>
  <c r="H27" i="170"/>
  <c r="H28" i="170"/>
  <c r="H29" i="170"/>
  <c r="H30" i="170"/>
  <c r="H31" i="170"/>
  <c r="H32" i="170"/>
  <c r="H33" i="170"/>
  <c r="H34" i="170"/>
  <c r="H35" i="170"/>
  <c r="H36" i="170"/>
  <c r="H37" i="170"/>
  <c r="H38" i="170"/>
  <c r="H39" i="170"/>
  <c r="H40" i="170"/>
  <c r="H41" i="170"/>
  <c r="H42" i="170"/>
  <c r="H43" i="170"/>
  <c r="H44" i="170"/>
  <c r="H45" i="170"/>
  <c r="H46" i="170"/>
  <c r="H47" i="170"/>
  <c r="H48" i="170"/>
  <c r="H49" i="170"/>
  <c r="H50" i="170"/>
  <c r="H51" i="170"/>
  <c r="H52" i="170"/>
  <c r="H53" i="170"/>
  <c r="H54" i="170"/>
  <c r="H59" i="170"/>
  <c r="H60" i="170"/>
  <c r="H61" i="170"/>
  <c r="H62" i="170"/>
  <c r="H63" i="170"/>
  <c r="H64" i="170"/>
  <c r="H65" i="170"/>
  <c r="H66" i="170"/>
  <c r="H68" i="170"/>
  <c r="H70" i="170"/>
  <c r="H72" i="170"/>
  <c r="H73" i="170"/>
  <c r="H74" i="170"/>
  <c r="H76" i="170"/>
  <c r="H9" i="170"/>
  <c r="B76" i="250"/>
  <c r="H10" i="250"/>
  <c r="H11" i="250"/>
  <c r="H12" i="250"/>
  <c r="H13" i="250"/>
  <c r="H23" i="250"/>
  <c r="H24" i="250"/>
  <c r="H25" i="250"/>
  <c r="H26" i="250"/>
  <c r="H27" i="250"/>
  <c r="H28" i="250"/>
  <c r="H29" i="250"/>
  <c r="H30" i="250"/>
  <c r="H31" i="250"/>
  <c r="H32" i="250"/>
  <c r="H33" i="250"/>
  <c r="H34" i="250"/>
  <c r="H35" i="250"/>
  <c r="H36" i="250"/>
  <c r="H37" i="250"/>
  <c r="H38" i="250"/>
  <c r="H39" i="250"/>
  <c r="H40" i="250"/>
  <c r="H41" i="250"/>
  <c r="H42" i="250"/>
  <c r="H43" i="250"/>
  <c r="H44" i="250"/>
  <c r="H45" i="250"/>
  <c r="H46" i="250"/>
  <c r="H47" i="250"/>
  <c r="H48" i="250"/>
  <c r="H49" i="250"/>
  <c r="H50" i="250"/>
  <c r="H61" i="250"/>
  <c r="H62" i="250"/>
  <c r="H63" i="250"/>
  <c r="H64" i="250"/>
  <c r="H65" i="250"/>
  <c r="H66" i="250"/>
  <c r="H67" i="250"/>
  <c r="H68" i="250"/>
  <c r="H75" i="250"/>
  <c r="H4" i="250"/>
  <c r="B77" i="169"/>
  <c r="H10" i="169"/>
  <c r="H11" i="169"/>
  <c r="H12" i="169"/>
  <c r="H13" i="169"/>
  <c r="H10" i="173"/>
  <c r="H11" i="173"/>
  <c r="H12" i="173"/>
  <c r="H13" i="173"/>
  <c r="H17" i="173"/>
  <c r="H19" i="173"/>
  <c r="H20" i="173"/>
  <c r="H21" i="173"/>
  <c r="H22" i="173"/>
  <c r="H23" i="173"/>
  <c r="H24" i="173"/>
  <c r="H25" i="173"/>
  <c r="H26" i="173"/>
  <c r="H27" i="173"/>
  <c r="H28" i="173"/>
  <c r="H29" i="173"/>
  <c r="H30" i="173"/>
  <c r="H31" i="173"/>
  <c r="H32" i="173"/>
  <c r="H36" i="173"/>
  <c r="H37" i="173"/>
  <c r="H38" i="173"/>
  <c r="H39" i="173"/>
  <c r="H40" i="173"/>
  <c r="H41" i="173"/>
  <c r="H42" i="173"/>
  <c r="H43" i="173"/>
  <c r="H44" i="173"/>
  <c r="H45" i="173"/>
  <c r="H46" i="173"/>
  <c r="H47" i="173"/>
  <c r="H48" i="173"/>
  <c r="H49" i="173"/>
  <c r="H50" i="173"/>
  <c r="H51" i="173"/>
  <c r="H52" i="173"/>
  <c r="H53" i="173"/>
  <c r="H54" i="173"/>
  <c r="H55" i="173"/>
  <c r="H56" i="173"/>
  <c r="H57" i="173"/>
  <c r="H58" i="173"/>
  <c r="H59" i="173"/>
  <c r="H60" i="173"/>
  <c r="H61" i="173"/>
  <c r="H62" i="173"/>
  <c r="H63" i="173"/>
  <c r="H64" i="173"/>
  <c r="H65" i="173"/>
  <c r="H66" i="173"/>
  <c r="H67" i="173"/>
  <c r="H68" i="173"/>
  <c r="H69" i="173"/>
  <c r="H70" i="173"/>
  <c r="H71" i="173"/>
  <c r="H72" i="173"/>
  <c r="H73" i="173"/>
  <c r="H74" i="173"/>
  <c r="H75" i="173"/>
  <c r="B76" i="173"/>
  <c r="H10" i="192"/>
  <c r="H11" i="192"/>
  <c r="H12" i="192"/>
  <c r="H13" i="192"/>
  <c r="H14" i="192"/>
  <c r="H20" i="192"/>
  <c r="H21" i="192"/>
  <c r="H22" i="192"/>
  <c r="H23" i="192"/>
  <c r="H24" i="192"/>
  <c r="H25" i="192"/>
  <c r="H26" i="192"/>
  <c r="H27" i="192"/>
  <c r="H28" i="192"/>
  <c r="H29" i="192"/>
  <c r="H30" i="192"/>
  <c r="H31" i="192"/>
  <c r="H33" i="192"/>
  <c r="H34" i="192"/>
  <c r="H35" i="192"/>
  <c r="H36" i="192"/>
  <c r="H37" i="192"/>
  <c r="H38" i="192"/>
  <c r="H39" i="192"/>
  <c r="H40" i="192"/>
  <c r="H41" i="192"/>
  <c r="H61" i="192"/>
  <c r="H62" i="192"/>
  <c r="H63" i="192"/>
  <c r="H64" i="192"/>
  <c r="H65" i="192"/>
  <c r="H66" i="192"/>
  <c r="H67" i="192"/>
  <c r="H68" i="192"/>
  <c r="H69" i="192"/>
  <c r="H70" i="192"/>
  <c r="H71" i="192"/>
  <c r="H72" i="192"/>
  <c r="H73" i="192"/>
  <c r="H74" i="192"/>
  <c r="H75" i="192"/>
  <c r="H76" i="192"/>
  <c r="H77" i="192"/>
  <c r="H78" i="192"/>
  <c r="H79" i="192"/>
  <c r="H9" i="192"/>
  <c r="B80" i="192"/>
  <c r="G16" i="254" l="1"/>
  <c r="G13" i="254"/>
  <c r="E15" i="254" l="1"/>
  <c r="D15" i="254"/>
  <c r="E14" i="254"/>
  <c r="D14" i="254"/>
  <c r="C14" i="254"/>
  <c r="E13" i="254"/>
  <c r="D13" i="254"/>
  <c r="C13" i="254"/>
  <c r="E12" i="254"/>
  <c r="D12" i="254"/>
  <c r="C12" i="254"/>
  <c r="E11" i="254"/>
  <c r="D11" i="254"/>
  <c r="C11" i="254"/>
  <c r="E10" i="254"/>
  <c r="D10" i="254"/>
  <c r="C10" i="254"/>
  <c r="C9" i="254"/>
  <c r="B14" i="254"/>
  <c r="B13" i="254"/>
  <c r="B12" i="254"/>
  <c r="B11" i="254"/>
  <c r="B9" i="254"/>
  <c r="B10" i="254"/>
  <c r="B4" i="254"/>
  <c r="B2" i="254"/>
  <c r="F1" i="254"/>
  <c r="B1" i="254"/>
  <c r="B5" i="161" l="1"/>
  <c r="B5" i="162"/>
  <c r="B5" i="169"/>
  <c r="B5" i="170"/>
  <c r="B5" i="173"/>
  <c r="B5" i="250"/>
  <c r="B5" i="192"/>
  <c r="H4" i="159"/>
  <c r="H56" i="159" s="1"/>
  <c r="H4" i="161"/>
  <c r="H4" i="162"/>
  <c r="H52" i="162" s="1"/>
  <c r="H4" i="169"/>
  <c r="H4" i="170"/>
  <c r="H4" i="173"/>
  <c r="H4" i="192"/>
  <c r="B2" i="159"/>
  <c r="B2" i="161"/>
  <c r="B2" i="162"/>
  <c r="B2" i="169"/>
  <c r="B2" i="170"/>
  <c r="B2" i="173"/>
  <c r="B2" i="250"/>
  <c r="B2" i="192"/>
  <c r="B1" i="159"/>
  <c r="B1" i="161"/>
  <c r="B1" i="162"/>
  <c r="B1" i="169"/>
  <c r="B1" i="170"/>
  <c r="B1" i="173"/>
  <c r="B1" i="250"/>
  <c r="B1" i="192"/>
  <c r="F1" i="159"/>
  <c r="F1" i="161"/>
  <c r="F1" i="162"/>
  <c r="F1" i="169"/>
  <c r="F1" i="170"/>
  <c r="F1" i="173"/>
  <c r="F1" i="250"/>
  <c r="F1" i="192"/>
  <c r="H9" i="250"/>
  <c r="G15" i="254" s="1"/>
  <c r="H125" i="162" l="1"/>
  <c r="H126" i="162"/>
  <c r="H127" i="162"/>
  <c r="H143" i="162"/>
  <c r="H144" i="162"/>
  <c r="H145" i="162"/>
  <c r="H146" i="162"/>
  <c r="H147" i="162"/>
  <c r="H148" i="162"/>
  <c r="H149" i="162"/>
  <c r="H150" i="162"/>
  <c r="H151" i="162"/>
  <c r="H152" i="162"/>
  <c r="H154" i="162"/>
  <c r="H89" i="162"/>
  <c r="H90" i="162"/>
  <c r="H91" i="162"/>
  <c r="F93" i="162" s="1"/>
  <c r="H92" i="162"/>
  <c r="H94" i="162"/>
  <c r="H114" i="162"/>
  <c r="H115" i="162"/>
  <c r="H10" i="162"/>
  <c r="H11" i="162"/>
  <c r="H27" i="162"/>
  <c r="H28" i="162"/>
  <c r="F30" i="162" s="1"/>
  <c r="H29" i="162"/>
  <c r="H31" i="162"/>
  <c r="H32" i="162"/>
  <c r="H33" i="162"/>
  <c r="B155" i="162"/>
  <c r="H108" i="162" l="1"/>
  <c r="G11" i="254" s="1"/>
  <c r="H9" i="173" l="1"/>
  <c r="G14" i="254" s="1"/>
  <c r="H10" i="159" l="1"/>
  <c r="H11" i="159"/>
  <c r="H23" i="159"/>
  <c r="H24" i="159"/>
  <c r="F26" i="159" s="1"/>
  <c r="H25" i="159"/>
  <c r="H27" i="159"/>
  <c r="H90" i="159"/>
  <c r="H9" i="162"/>
  <c r="H9" i="159"/>
  <c r="B91" i="159"/>
  <c r="H9" i="169" l="1"/>
  <c r="B77" i="161"/>
  <c r="H21" i="161"/>
  <c r="G10" i="254"/>
  <c r="H12" i="161"/>
  <c r="H11" i="161"/>
  <c r="H10" i="161"/>
  <c r="H9" i="161"/>
  <c r="G18" i="254" l="1"/>
  <c r="G9" i="263" l="1"/>
</calcChain>
</file>

<file path=xl/sharedStrings.xml><?xml version="1.0" encoding="utf-8"?>
<sst xmlns="http://schemas.openxmlformats.org/spreadsheetml/2006/main" count="635" uniqueCount="349">
  <si>
    <t>ITEM NO</t>
  </si>
  <si>
    <t>DESCRIPTION</t>
  </si>
  <si>
    <t>UNIT</t>
  </si>
  <si>
    <t>QUANTITY</t>
  </si>
  <si>
    <t>RATE</t>
  </si>
  <si>
    <t>AMOUNT</t>
  </si>
  <si>
    <t>t</t>
  </si>
  <si>
    <t>SCHEDULE A: ROADWORKS</t>
  </si>
  <si>
    <t>LI</t>
  </si>
  <si>
    <t>Province of KwaZulu-Natal</t>
  </si>
  <si>
    <t>Department of Transport</t>
  </si>
  <si>
    <t>Lump Sum</t>
  </si>
  <si>
    <t>TOTAL CARRIED FORWARD</t>
  </si>
  <si>
    <t>GENERAL REQUIREMENTS AND PAYMENT</t>
  </si>
  <si>
    <t>C1.2</t>
  </si>
  <si>
    <t>C1.2.1</t>
  </si>
  <si>
    <t>Environmental Management</t>
  </si>
  <si>
    <t>C1.2.1.1</t>
  </si>
  <si>
    <t>Monitoring of compliance with and reporting on the EMP</t>
  </si>
  <si>
    <t>month</t>
  </si>
  <si>
    <t>C1.2.1.2</t>
  </si>
  <si>
    <t>Dedicated environmental officer (if specified in the Contract Documentation)</t>
  </si>
  <si>
    <t>km</t>
  </si>
  <si>
    <r>
      <t>m</t>
    </r>
    <r>
      <rPr>
        <vertAlign val="superscript"/>
        <sz val="10"/>
        <rFont val="Arial"/>
        <family val="2"/>
      </rPr>
      <t>3</t>
    </r>
  </si>
  <si>
    <t>%</t>
  </si>
  <si>
    <t>TOTAL BROUGHT FORWARD</t>
  </si>
  <si>
    <t>C1.2.5</t>
  </si>
  <si>
    <t>Safety</t>
  </si>
  <si>
    <t>C1.2.5.1</t>
  </si>
  <si>
    <t>Health and safety plan</t>
  </si>
  <si>
    <t>C1.2.5.2</t>
  </si>
  <si>
    <t>Implementation of health and safety plan</t>
  </si>
  <si>
    <t>C1.2.6.2</t>
  </si>
  <si>
    <t>C1.2.6.3</t>
  </si>
  <si>
    <t>Preventive and/or mitigation measures</t>
  </si>
  <si>
    <t>Handling cost, profit and all other charges in respect of item C1.2.6.2</t>
  </si>
  <si>
    <t>No</t>
  </si>
  <si>
    <t>C1.2.8</t>
  </si>
  <si>
    <t>Dayworks</t>
  </si>
  <si>
    <t>C1.2.8.1</t>
  </si>
  <si>
    <t>Personnel</t>
  </si>
  <si>
    <t>(a)</t>
  </si>
  <si>
    <t>Unskilled labourer</t>
  </si>
  <si>
    <t>(b)</t>
  </si>
  <si>
    <t xml:space="preserve">(c) </t>
  </si>
  <si>
    <t>(d)</t>
  </si>
  <si>
    <t>(e)</t>
  </si>
  <si>
    <t>(f)</t>
  </si>
  <si>
    <t>Semi-skilled labourer</t>
  </si>
  <si>
    <t>Skilled labourer</t>
  </si>
  <si>
    <t>Gang leader</t>
  </si>
  <si>
    <t>C1.2.8.2</t>
  </si>
  <si>
    <t>Construction Equipment (specify size and/or model number)</t>
  </si>
  <si>
    <t>(h)</t>
  </si>
  <si>
    <t>C1.2.8.3</t>
  </si>
  <si>
    <t>Vehicles (specify size)</t>
  </si>
  <si>
    <t>Light delivery vehicle</t>
  </si>
  <si>
    <t>Flatbed truck</t>
  </si>
  <si>
    <t>(c)</t>
  </si>
  <si>
    <t>C1.3</t>
  </si>
  <si>
    <t>CONTRACTOR'S SITE ESTABLISHMENT AND GENERAL OBLIGATIONS</t>
  </si>
  <si>
    <t>C1.3.1</t>
  </si>
  <si>
    <t>The Contractor's general obligations</t>
  </si>
  <si>
    <t>C1.3.1.1</t>
  </si>
  <si>
    <t>C1.3.1.2</t>
  </si>
  <si>
    <t>C1.3.1.3</t>
  </si>
  <si>
    <t>Fixed obligations</t>
  </si>
  <si>
    <t>Value-related obligations</t>
  </si>
  <si>
    <t>Time-related obligations</t>
  </si>
  <si>
    <t>C1.3.2</t>
  </si>
  <si>
    <t>Contract sign boards</t>
  </si>
  <si>
    <r>
      <t>m</t>
    </r>
    <r>
      <rPr>
        <vertAlign val="superscript"/>
        <sz val="10"/>
        <rFont val="Arial"/>
        <family val="2"/>
      </rPr>
      <t>2</t>
    </r>
  </si>
  <si>
    <t>C1.4</t>
  </si>
  <si>
    <t>FACILITIES FOR THE ENGINEER</t>
  </si>
  <si>
    <t>C1.4.1</t>
  </si>
  <si>
    <t>Site accommodation</t>
  </si>
  <si>
    <t>C1.4.1.1</t>
  </si>
  <si>
    <t>C1.4.1.2</t>
  </si>
  <si>
    <t>C1.4.1.3</t>
  </si>
  <si>
    <t>C1.4.1.4</t>
  </si>
  <si>
    <t>C1.4.1.5</t>
  </si>
  <si>
    <t>C1.4.1.6</t>
  </si>
  <si>
    <t>C1.4.1.7</t>
  </si>
  <si>
    <t>Offices and conference room</t>
  </si>
  <si>
    <t>Laboratories</t>
  </si>
  <si>
    <t>Open concrete working floors and verandas</t>
  </si>
  <si>
    <t>Roofs over open concrete working floors and verandas</t>
  </si>
  <si>
    <t>Store rooms inside the laboratory</t>
  </si>
  <si>
    <t>Car ports</t>
  </si>
  <si>
    <t>Ablution unit (equipment as specified)</t>
  </si>
  <si>
    <t>C1.4.1.13</t>
  </si>
  <si>
    <t>C1.4.1.14</t>
  </si>
  <si>
    <t>Rented housing paid for by the Contractor</t>
  </si>
  <si>
    <t>Contractor's handling costs, profit and all other charges in respect of item C1.4.1.13</t>
  </si>
  <si>
    <t>C1.4.2</t>
  </si>
  <si>
    <t>Items measured by area</t>
  </si>
  <si>
    <t>C1.4.2.7</t>
  </si>
  <si>
    <t>C1.4.2.8</t>
  </si>
  <si>
    <t>C1.4.2.9</t>
  </si>
  <si>
    <t>Venetian blinds</t>
  </si>
  <si>
    <t>Notice boards</t>
  </si>
  <si>
    <t>White boards</t>
  </si>
  <si>
    <t>C1.4.3</t>
  </si>
  <si>
    <t>Items measured by number</t>
  </si>
  <si>
    <t>Office chair</t>
  </si>
  <si>
    <t>Laboratory high chair</t>
  </si>
  <si>
    <t>Office desk with 3 drawers (at least one lockable drawer)</t>
  </si>
  <si>
    <t>Conference table</t>
  </si>
  <si>
    <t>General purpose steel cabinet with shelves</t>
  </si>
  <si>
    <t>C1.4.3.2</t>
  </si>
  <si>
    <t>C1.4.3.4</t>
  </si>
  <si>
    <t>C1.4.3.5</t>
  </si>
  <si>
    <t>C1.4.3.8</t>
  </si>
  <si>
    <t>C1.4.3.11</t>
  </si>
  <si>
    <t>C1.4.3.13</t>
  </si>
  <si>
    <t>C1.4.3.15</t>
  </si>
  <si>
    <t>C1.4.3.19</t>
  </si>
  <si>
    <t>C1.4.3.21</t>
  </si>
  <si>
    <t>220/250 volt power outlet plug point</t>
  </si>
  <si>
    <t>Single 1 500 mm, 58 watt fluorescent tube ceilling light</t>
  </si>
  <si>
    <t>Extractor fan</t>
  </si>
  <si>
    <t>Wash-hand basin</t>
  </si>
  <si>
    <t>C1.4.3.23</t>
  </si>
  <si>
    <t>C1.4.3.24</t>
  </si>
  <si>
    <t>C1.4.3.29</t>
  </si>
  <si>
    <t>C1.4.3.30</t>
  </si>
  <si>
    <t>C1.4.3.31</t>
  </si>
  <si>
    <t>Fire extinguisher 9,0 kg, dry powder type</t>
  </si>
  <si>
    <t>Air-conditioning unit</t>
  </si>
  <si>
    <t>A3 / A4 colour printer, copier, scanner</t>
  </si>
  <si>
    <t>A4 colour printer, copier, scanner</t>
  </si>
  <si>
    <t>Rain gauge</t>
  </si>
  <si>
    <t>C1.4.4</t>
  </si>
  <si>
    <t>Prime cost items</t>
  </si>
  <si>
    <t>C1.4.4.1</t>
  </si>
  <si>
    <t>C1.4.4.2</t>
  </si>
  <si>
    <t>Cell phones costs, including pro-rate rentals, for calls made in connection with contract administration</t>
  </si>
  <si>
    <t>Handling cost and profit in respect of item C1.4.4.1</t>
  </si>
  <si>
    <t>C1.4.5</t>
  </si>
  <si>
    <t>Services at site offices, laboratories and site accommodation</t>
  </si>
  <si>
    <t>C1.4.5.1</t>
  </si>
  <si>
    <t>Fixed costs</t>
  </si>
  <si>
    <t>C1.4.5.2</t>
  </si>
  <si>
    <t>Running costs</t>
  </si>
  <si>
    <t>(a.i)</t>
  </si>
  <si>
    <t>(a.ii)</t>
  </si>
  <si>
    <t>hour</t>
  </si>
  <si>
    <t>(b.i)</t>
  </si>
  <si>
    <t>(b.ii)</t>
  </si>
  <si>
    <t>C5.4</t>
  </si>
  <si>
    <t>STABILISATION</t>
  </si>
  <si>
    <t>C5.4.2</t>
  </si>
  <si>
    <t>Chemical stabilisation</t>
  </si>
  <si>
    <t>C5.4.2.1</t>
  </si>
  <si>
    <t>C5.4.5</t>
  </si>
  <si>
    <t>Cementitious stabilisation agents for pavement layers</t>
  </si>
  <si>
    <t>C5.4.5.2</t>
  </si>
  <si>
    <t>C5.4.8</t>
  </si>
  <si>
    <t>C5.4.8.4</t>
  </si>
  <si>
    <t>C5.4.10</t>
  </si>
  <si>
    <t>Provision and application of water for curing</t>
  </si>
  <si>
    <t>C5.5</t>
  </si>
  <si>
    <t>RECONSTRUCTION OF PAVEMENT LAYERS</t>
  </si>
  <si>
    <t>(a.iii)</t>
  </si>
  <si>
    <t>(c.i)</t>
  </si>
  <si>
    <t>(c.ii)</t>
  </si>
  <si>
    <t>C8.3</t>
  </si>
  <si>
    <t>TEXTURE TREATMENT</t>
  </si>
  <si>
    <t>C8.3.1</t>
  </si>
  <si>
    <t>Texture treatment</t>
  </si>
  <si>
    <t>C8.3.1.1</t>
  </si>
  <si>
    <t>C8.3.1.2</t>
  </si>
  <si>
    <t>C20.1</t>
  </si>
  <si>
    <t>TESTING MATERIALS AND JUDGEMENT OF WORKMANSHIP</t>
  </si>
  <si>
    <t>C20.1.2</t>
  </si>
  <si>
    <t>Special tests requested by the Engineer</t>
  </si>
  <si>
    <t>(d.i)</t>
  </si>
  <si>
    <t>Employer’s contribution to other special tests</t>
  </si>
  <si>
    <t>Handling costs and profit in respect of item C20.1.2.2(a)</t>
  </si>
  <si>
    <t>C20.1.2.2</t>
  </si>
  <si>
    <t>ℓ</t>
  </si>
  <si>
    <r>
      <t>m</t>
    </r>
    <r>
      <rPr>
        <sz val="10"/>
        <rFont val="Calibri"/>
        <family val="2"/>
      </rPr>
      <t>²</t>
    </r>
  </si>
  <si>
    <t>kℓ</t>
  </si>
  <si>
    <t>Prov Sum</t>
  </si>
  <si>
    <t>PC Sum</t>
  </si>
  <si>
    <t>Client Line 1:</t>
  </si>
  <si>
    <t>Client Line 2:</t>
  </si>
  <si>
    <t>m²</t>
  </si>
  <si>
    <t>C10.1.28</t>
  </si>
  <si>
    <t>C10.1.3.1</t>
  </si>
  <si>
    <t>Multiple stone seals including a cover spray, if specified using:</t>
  </si>
  <si>
    <t>C10.1.3</t>
  </si>
  <si>
    <t>GENERAL REQUIREMENTS FOR SURFACE TREATMENTS</t>
  </si>
  <si>
    <t>C10.1</t>
  </si>
  <si>
    <t>EXPANDED PUBLIC WORKS PROGRAMME (EPWP)</t>
  </si>
  <si>
    <t>F5.01</t>
  </si>
  <si>
    <t xml:space="preserve">Provision of training venue facility, including the cost of transport the learners to and from this facility </t>
  </si>
  <si>
    <t>F5.02</t>
  </si>
  <si>
    <t>Training of learners employed by main contractor:</t>
  </si>
  <si>
    <t>F5.03</t>
  </si>
  <si>
    <t>Payments associated with the NYS programme only:</t>
  </si>
  <si>
    <t>hr</t>
  </si>
  <si>
    <t>CONTRACT PARTICIPATION GOALS</t>
  </si>
  <si>
    <t xml:space="preserve">Procurement of Targeted Enterprise subcontractors as described in Part G </t>
  </si>
  <si>
    <t>Construction Works for Targeted Enterprises</t>
  </si>
  <si>
    <t>Contractor's management fee for managing emerging contractors under CPG</t>
  </si>
  <si>
    <t>Training of learners employed by the main contractor or by the Targeted Enterprise subcontractors:</t>
  </si>
  <si>
    <t>FROM PAGE</t>
  </si>
  <si>
    <t>C2.3 SUMMARY OF BILL OF QUANTITIES</t>
  </si>
  <si>
    <t>TOTAL SCHEDULE G: CONTRACT PARTICIPATION GOALS</t>
  </si>
  <si>
    <t>VAT (15% of Subtotal 3)</t>
  </si>
  <si>
    <t>TOTAL CARRIED FORWARD TO FORM OF OFFER</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</si>
  <si>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</si>
  <si>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</si>
  <si>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TOTAL CARRIED TO SUMMARY</t>
  </si>
  <si>
    <t>TOTAL CARRIED FORWARD TO SUMMARY</t>
  </si>
  <si>
    <t>Contract No</t>
  </si>
  <si>
    <t>Contract Description</t>
  </si>
  <si>
    <t>SCHEDULE A: ROADWORKS - SUMMARY</t>
  </si>
  <si>
    <t>CHAPTER</t>
  </si>
  <si>
    <t>Prime Cost</t>
  </si>
  <si>
    <t>F1</t>
  </si>
  <si>
    <t>Generic Skills</t>
  </si>
  <si>
    <t>Training costs</t>
  </si>
  <si>
    <t>Handling costs and profit in respect of subitem F5.02(a)(i) above.</t>
  </si>
  <si>
    <t>Entrepreneurial skills:</t>
  </si>
  <si>
    <t>Generic Skills:</t>
  </si>
  <si>
    <t>Handling costs and profit in respect of subitem F5.02(b)(i) above.</t>
  </si>
  <si>
    <t>Construction skills:</t>
  </si>
  <si>
    <t>Transportation &amp; accommodation costs of selected leaners, while receiving off-site training:</t>
  </si>
  <si>
    <t>(d.ii)</t>
  </si>
  <si>
    <t>Handling costs and profit in respect of subitem F5.02(d)(i) above.</t>
  </si>
  <si>
    <t>Handling costs and profit in respect of subitem F5.02(c)(i) above.</t>
  </si>
  <si>
    <t>(e.i)</t>
  </si>
  <si>
    <t>(e.ii)</t>
  </si>
  <si>
    <t>(f.i)</t>
  </si>
  <si>
    <t>(f.ii)</t>
  </si>
  <si>
    <t>Employment of NYS youth workers</t>
  </si>
  <si>
    <t>Provision of tools and apparel for the NYS workers</t>
  </si>
  <si>
    <t>Handling cost and profit in respect of subitem F5.03(a) and (b) above</t>
  </si>
  <si>
    <t>Training of NYS youth workers:</t>
  </si>
  <si>
    <t>Provision of training for NYS youth workers</t>
  </si>
  <si>
    <t>Handling costs and profit in respect of subitem subitem F5.03(d)(i) above</t>
  </si>
  <si>
    <t>Liaison with the Employer’s project manager and the training service provider:</t>
  </si>
  <si>
    <t>Liaison conducted by the Construction Manager</t>
  </si>
  <si>
    <t>Liaison conducted by senior site foreman</t>
  </si>
  <si>
    <t>EPWP Branding (refer to spec)</t>
  </si>
  <si>
    <t xml:space="preserve">Prime cost sum for EPWP branding   </t>
  </si>
  <si>
    <t>Handling costs and profit in respect of sub item F5.03(f)(i) above</t>
  </si>
  <si>
    <t>G1</t>
  </si>
  <si>
    <t xml:space="preserve">Contractor's charge for the management and execution of the Targeted Enterprise procurement process: </t>
  </si>
  <si>
    <t>Procurement process for totality of all tenders concluded for the appointment of CIDB contractor grading designation 1CE PE Targeted Enterprise subcontractors (100 copies of the tender doc required for each individual tender)</t>
  </si>
  <si>
    <t>(a.iv)</t>
  </si>
  <si>
    <t>Procurement process for the totality of all tenders concluded for the appointment of CIDB contractor grading designation 2CE PE Targeted Enterprise subcontractors (80 copies of the tender doc required for each individual tender)</t>
  </si>
  <si>
    <t>Procurement process for the totality of all tenders concluded for the appointment of CIDB contractor grading designation 3CE PE Targeted Enterprise subcontractors (60 copies of the tender doc required for each individual tender)</t>
  </si>
  <si>
    <t>Payments associated with the construction Works carried out by Targeted Enterprise subcontractors appointed in terms of Part G</t>
  </si>
  <si>
    <t>Supply of materials and small plant to assist Targeted Enterprise subcontractors appointed in terms of Part G</t>
  </si>
  <si>
    <t>G1.04</t>
  </si>
  <si>
    <t>G1.01</t>
  </si>
  <si>
    <t>G1.02</t>
  </si>
  <si>
    <t>G1.03</t>
  </si>
  <si>
    <t>Handling costs and profit in respect of subitem G1.04 (a)(i) above</t>
  </si>
  <si>
    <t>Handling costs and profit in respect of subitem G1.04 (b)(i) above.</t>
  </si>
  <si>
    <t>Handling costs and profit in respect of subitem G1.04 (d)(i) above.</t>
  </si>
  <si>
    <t>Handling costs and profit in respect of subitem G1.02(a) above</t>
  </si>
  <si>
    <t>Handling costs and profit in respect of subitem G1.02(c) above</t>
  </si>
  <si>
    <t>SCHEDULE</t>
  </si>
  <si>
    <t>TOTAL SCHEDULE A: ROADWORKS</t>
  </si>
  <si>
    <t>SCHEDULE F: EXPANDED PUBLIC WORKS PROGRAMME (EPWP) - SUMMARY</t>
  </si>
  <si>
    <t>TOTAL SCHEDULE F: EXPANDED PUBLIC WORKS PROGRAMME (EPWP)</t>
  </si>
  <si>
    <t>SCHEDULE G:CONTRACT PARTICIPATION GOALS - SUMMARY</t>
  </si>
  <si>
    <t>SUBTOTAL 1</t>
  </si>
  <si>
    <t>SUBTOTAL 2</t>
  </si>
  <si>
    <t>SUBTOTAL 3</t>
  </si>
  <si>
    <t>Signed on behalf of the Tenderer: ……………………………………………………. (Signature)
Date: …………………………………………………..
Tenderer’s Name: ………………………………………………………………. (Company Name)</t>
  </si>
  <si>
    <t>THE RESEAL OF MAIN ROAD P35-1  FROM KM 0.000 TO KM 19.640 IN THE LADYSMITH REGION</t>
  </si>
  <si>
    <t>Using cemented material compacted to 150 mm thick</t>
  </si>
  <si>
    <t>Chemical stabilisation (150mm) of pavement layers (Subbase Layer of G6 quality material)</t>
  </si>
  <si>
    <t>GE Nano</t>
  </si>
  <si>
    <t>Cement (for pavement layer) CEM II 32,5 A-L cement</t>
  </si>
  <si>
    <t>20 mm and 10 mm aggregate (grade 1 aggregate with 80/100 pen grade bitumen)</t>
  </si>
  <si>
    <t>Other special tests requested by the engineer</t>
  </si>
  <si>
    <t>Motor grader Cat 140G Grader or equivalent</t>
  </si>
  <si>
    <t>Front end loader backhoe  Cat 428 TLB or equivalent</t>
  </si>
  <si>
    <t>Vibratory roller Bomag 90 Pedestrian roller or equivalent</t>
  </si>
  <si>
    <t>10 m³ Tipper Trucks</t>
  </si>
  <si>
    <t>Application of slurry for texture improvement, applied by hand (Grade A ggregate, 60 % stable-grade anionic bitumen,  1% Ordinary portland cement)</t>
  </si>
  <si>
    <t>Application of slurry for texture improvement, applied by spreader box ((Grade A ggregate, 60 % stable-grade anionic bitumen,  1% Ordinary portland cement)</t>
  </si>
  <si>
    <t>Surfacing - Continuously graded (40mm thick layer, 60/70 pen grade, design class 1/level 1 and hand/paper placing technique)</t>
  </si>
  <si>
    <t>PSC1.2.10</t>
  </si>
  <si>
    <t>Community Participation</t>
  </si>
  <si>
    <t>Cost for community Participation (PLC and CLO)</t>
  </si>
  <si>
    <t>Handling costs and profit in respect of sub-item PSC1.2.10(a) above</t>
  </si>
  <si>
    <t xml:space="preserve"> (%)</t>
  </si>
  <si>
    <t>Complience with Covid-19 regulations</t>
  </si>
  <si>
    <t>C1.4.3.20</t>
  </si>
  <si>
    <t>Laboratory basin</t>
  </si>
  <si>
    <t>C1.4.3.22</t>
  </si>
  <si>
    <t>Fume cupboard</t>
  </si>
  <si>
    <t>C1.4.3.36</t>
  </si>
  <si>
    <t>Measuring wheel</t>
  </si>
  <si>
    <t>C1.4.3.37</t>
  </si>
  <si>
    <t>First aid kit</t>
  </si>
  <si>
    <t>C1.4.4.5</t>
  </si>
  <si>
    <t>The provision of internet conectivity and WIFI data for Engineer's site staff</t>
  </si>
  <si>
    <t>C1.4.4.6</t>
  </si>
  <si>
    <t>Handling cost and profit in respect of item C1.4.4.5</t>
  </si>
  <si>
    <t>C1.4.4.9</t>
  </si>
  <si>
    <t>The provision of a complete 220/250 volt single phase electrical power installation, including all poles, insulators, wiring, switchboards, mains connection, meters, etc.</t>
  </si>
  <si>
    <t>C1.4.4.10</t>
  </si>
  <si>
    <t>Handling cost and profit in respect of item C1.4.4.9</t>
  </si>
  <si>
    <t>C1.4.8</t>
  </si>
  <si>
    <t>Site security measures for the Engineer's facilities</t>
  </si>
  <si>
    <t>C1.4.8.1</t>
  </si>
  <si>
    <t>Supply and installation of all required security measures at the Engineer's site offices and laboratories</t>
  </si>
  <si>
    <t>C1.4.8.2</t>
  </si>
  <si>
    <t>Provision of security gaurds / watchmen and an armed response service at the Engineer's site offices and laboratories</t>
  </si>
  <si>
    <t>Bituminous stabilisation agent</t>
  </si>
  <si>
    <t>Addition of cementitious stabilisation agents (CEM II 32,5 A-L) for pavement layers and spreading the agent using bags and labour enhancement methods.</t>
  </si>
  <si>
    <t>C5.5.1</t>
  </si>
  <si>
    <t>Compiling and implementing M&amp;U plans for the reconstruction of an existing road pavement</t>
  </si>
  <si>
    <t>C5.5.18</t>
  </si>
  <si>
    <t>In-situ reconstruction of a pavement layer using conventional construction equipment to construct a stabalised subbase layer</t>
  </si>
  <si>
    <t>C5.5.18.2</t>
  </si>
  <si>
    <t>Emulsion stabilised subbase layer compacted to 97% of MDD:</t>
  </si>
  <si>
    <t>PSC1.2.6.4</t>
  </si>
  <si>
    <t>BRP rumble humps and strips</t>
  </si>
  <si>
    <t>PSC10.1.29</t>
  </si>
  <si>
    <t xml:space="preserve">20 mm chocked with 10 mm (2900mm x 100mm strips) </t>
  </si>
  <si>
    <t xml:space="preserve">(b) </t>
  </si>
  <si>
    <t xml:space="preserve">14.0 mm chocked with 10 mm (2900mm x 100mm strips) </t>
  </si>
  <si>
    <t>CHAPTER F1</t>
  </si>
  <si>
    <t>CHAPTER G1</t>
  </si>
  <si>
    <t>C54</t>
  </si>
  <si>
    <t>C56</t>
  </si>
  <si>
    <t>C59</t>
  </si>
  <si>
    <t>C29</t>
  </si>
  <si>
    <t>C30</t>
  </si>
  <si>
    <t>C31</t>
  </si>
  <si>
    <t>C40</t>
  </si>
  <si>
    <t>C41</t>
  </si>
  <si>
    <t>C43</t>
  </si>
  <si>
    <t>C48</t>
  </si>
  <si>
    <t>Procurement process for the totality of all tenders concluded for the appointment of CIDB contractor grading designation 5CE PE Targeted Enterprise subcontractors (40 copies of the tender doc required for each individual tender)</t>
  </si>
  <si>
    <t>(a.v)</t>
  </si>
  <si>
    <t>Procurement process for the totality of all tenders concluded for the appointment of CIDB contractor grading designation 4CE PE Targeted Enterprise subcontractors (40 copies of the tender doc required for each individual tender)</t>
  </si>
  <si>
    <t>ZNB01582/00000/00/HOD/INF/22/T</t>
  </si>
  <si>
    <t>CONTINGENCIES (10% of Subtotal 1)</t>
  </si>
  <si>
    <t>CONTRACT PRICE ADJUSTMENT AND RISE &amp; FALL (8% of Subtotal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</si>
</sst>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R&quot;#,##0;\-&quot;R&quot;#,##0"/>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quot;$&quot;* #,##0.00_);_(&quot;$&quot;* \(#,##0.00\);_(&quot;$&quot;* &quot;-&quot;??_);_(@_)"/>
    <numFmt numFmtId="167" formatCode="_(* #,##0.00_);_(* \(#,##0.00\);_(* &quot;-&quot;??_);_(@_)"/>
    <numFmt numFmtId="168" formatCode="&quot;R&quot;\ #,##0.00"/>
    <numFmt numFmtId="169" formatCode="0.0%"/>
    <numFmt numFmtId="170" formatCode="[$R-1C09]\ #\ ###\ ##0.00;[Red][$R-1C09]\-#\ ###\ ##0.00"/>
    <numFmt numFmtId="171" formatCode="_-* #.##0.00_-;\-* #.##0.00_-;_-* &quot;-&quot;??_-;_-@_-"/>
    <numFmt numFmtId="172" formatCode="&quot;R&quot;#,##0.00"/>
    <numFmt numFmtId="173" formatCode="_-* #,##0_-;\-* #,##0_-;_-* &quot;-&quot;??_-;_-@_-"/>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Times New Roman"/>
      <family val="1"/>
    </font>
    <font>
      <sz val="10"/>
      <name val="Arial"/>
      <family val="2"/>
    </font>
    <font>
      <i/>
      <u/>
      <sz val="10"/>
      <name val="Times New Roman"/>
      <family val="1"/>
    </font>
    <font>
      <sz val="12"/>
      <name val="Arial"/>
      <family val="2"/>
    </font>
    <font>
      <sz val="10"/>
      <name val="Times New Roman"/>
      <family val="1"/>
    </font>
    <font>
      <sz val="11"/>
      <name val="Arial"/>
      <family val="2"/>
    </font>
    <font>
      <sz val="8"/>
      <name val="Arial"/>
      <family val="2"/>
    </font>
    <font>
      <vertAlign val="superscript"/>
      <sz val="10"/>
      <name val="Arial"/>
      <family val="2"/>
    </font>
    <font>
      <sz val="10"/>
      <name val="Calibri"/>
      <family val="2"/>
    </font>
    <font>
      <b/>
      <sz val="9"/>
      <name val="Arial"/>
      <family val="2"/>
    </font>
    <font>
      <b/>
      <sz val="10"/>
      <color rgb="FF000000"/>
      <name val="Arial"/>
      <family val="2"/>
    </font>
    <font>
      <b/>
      <sz val="8"/>
      <color rgb="FF000000"/>
      <name val="Arial"/>
      <family val="2"/>
    </font>
    <font>
      <sz val="10"/>
      <name val="Tahoma"/>
      <family val="2"/>
    </font>
    <font>
      <sz val="10"/>
      <color theme="1"/>
      <name val="Arial"/>
      <family val="2"/>
    </font>
    <font>
      <sz val="10"/>
      <color rgb="FF000000"/>
      <name val="Arial"/>
      <family val="2"/>
    </font>
    <font>
      <sz val="8"/>
      <name val="Arial"/>
      <family val="2"/>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8">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style="thin">
        <color auto="1"/>
      </bottom>
      <diagonal/>
    </border>
  </borders>
  <cellStyleXfs count="26">
    <xf numFmtId="0" fontId="0" fillId="0" borderId="0"/>
    <xf numFmtId="167" fontId="5" fillId="0" borderId="0" applyFont="0" applyFill="0" applyBorder="0" applyAlignment="0" applyProtection="0"/>
    <xf numFmtId="3"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0" fontId="8" fillId="0" borderId="0"/>
    <xf numFmtId="0" fontId="7" fillId="0" borderId="0"/>
    <xf numFmtId="9" fontId="5" fillId="0" borderId="0" applyFont="0" applyFill="0" applyBorder="0" applyAlignment="0" applyProtection="0"/>
    <xf numFmtId="0" fontId="4" fillId="0" borderId="0"/>
    <xf numFmtId="0" fontId="9" fillId="0" borderId="9"/>
    <xf numFmtId="0" fontId="10" fillId="0" borderId="0"/>
    <xf numFmtId="170" fontId="5" fillId="0" borderId="10" applyFill="0" applyProtection="0"/>
    <xf numFmtId="0" fontId="5" fillId="0" borderId="0"/>
    <xf numFmtId="0" fontId="3" fillId="0" borderId="0"/>
    <xf numFmtId="43" fontId="3"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0" fontId="5" fillId="0" borderId="0"/>
    <xf numFmtId="4" fontId="10" fillId="0" borderId="0" applyProtection="0"/>
    <xf numFmtId="5" fontId="11" fillId="0" borderId="0" applyFont="0" applyFill="0" applyBorder="0" applyAlignment="0" applyProtection="0"/>
    <xf numFmtId="0" fontId="2" fillId="0" borderId="0"/>
    <xf numFmtId="171" fontId="2" fillId="0" borderId="0" applyFont="0" applyFill="0" applyBorder="0" applyAlignment="0" applyProtection="0"/>
    <xf numFmtId="0" fontId="12" fillId="0" borderId="0"/>
    <xf numFmtId="166" fontId="5" fillId="0" borderId="0" applyFont="0" applyFill="0" applyBorder="0" applyAlignment="0" applyProtection="0"/>
    <xf numFmtId="0" fontId="1" fillId="0" borderId="0"/>
    <xf numFmtId="0" fontId="19" fillId="0" borderId="0"/>
  </cellStyleXfs>
  <cellXfs count="225">
    <xf numFmtId="0" fontId="0" fillId="0" borderId="0" xfId="0"/>
    <xf numFmtId="0" fontId="5" fillId="0" borderId="0" xfId="17" applyAlignment="1">
      <alignment vertical="center"/>
    </xf>
    <xf numFmtId="0" fontId="5" fillId="0" borderId="0" xfId="17" applyAlignment="1">
      <alignment horizontal="left" vertical="center"/>
    </xf>
    <xf numFmtId="0" fontId="5" fillId="0" borderId="0" xfId="17" applyAlignment="1">
      <alignment horizontal="center" vertical="center"/>
    </xf>
    <xf numFmtId="0" fontId="5" fillId="0" borderId="0" xfId="17" applyAlignment="1">
      <alignment horizontal="right" vertical="center"/>
    </xf>
    <xf numFmtId="0" fontId="6" fillId="0" borderId="0" xfId="17" applyFont="1" applyAlignment="1">
      <alignment horizontal="right" vertical="center"/>
    </xf>
    <xf numFmtId="49" fontId="6" fillId="0" borderId="0" xfId="17" applyNumberFormat="1" applyFont="1" applyAlignment="1">
      <alignment horizontal="left" vertical="center" wrapText="1"/>
    </xf>
    <xf numFmtId="0" fontId="6" fillId="0" borderId="0" xfId="17" applyFont="1" applyAlignment="1">
      <alignment horizontal="center" vertical="center"/>
    </xf>
    <xf numFmtId="49" fontId="6" fillId="0" borderId="11" xfId="17" applyNumberFormat="1" applyFont="1" applyBorder="1" applyAlignment="1">
      <alignment horizontal="center" vertical="center" wrapText="1"/>
    </xf>
    <xf numFmtId="0" fontId="6" fillId="0" borderId="11" xfId="17" applyFont="1" applyBorder="1" applyAlignment="1">
      <alignment horizontal="center" vertical="center" wrapText="1"/>
    </xf>
    <xf numFmtId="0" fontId="6" fillId="0" borderId="0" xfId="17" applyFont="1" applyAlignment="1">
      <alignment horizontal="center" vertical="center" wrapText="1"/>
    </xf>
    <xf numFmtId="49" fontId="5" fillId="0" borderId="1" xfId="17" applyNumberFormat="1" applyBorder="1" applyAlignment="1">
      <alignment horizontal="left" vertical="center" wrapText="1"/>
    </xf>
    <xf numFmtId="0" fontId="5" fillId="0" borderId="1" xfId="17" applyBorder="1" applyAlignment="1">
      <alignment horizontal="left" vertical="center" wrapText="1"/>
    </xf>
    <xf numFmtId="0" fontId="5" fillId="0" borderId="1" xfId="17" applyBorder="1" applyAlignment="1">
      <alignment horizontal="center" wrapText="1"/>
    </xf>
    <xf numFmtId="0" fontId="5" fillId="0" borderId="1" xfId="17" applyBorder="1" applyAlignment="1">
      <alignment wrapText="1"/>
    </xf>
    <xf numFmtId="168" fontId="5" fillId="0" borderId="1" xfId="3" applyNumberFormat="1" applyFont="1" applyBorder="1" applyAlignment="1">
      <alignment horizontal="right" wrapText="1"/>
    </xf>
    <xf numFmtId="168" fontId="5" fillId="0" borderId="0" xfId="3" applyNumberFormat="1" applyFont="1" applyBorder="1" applyAlignment="1">
      <alignment horizontal="right" wrapText="1"/>
    </xf>
    <xf numFmtId="0" fontId="6" fillId="0" borderId="1" xfId="17" applyFont="1" applyBorder="1" applyAlignment="1">
      <alignment horizontal="left" vertical="center" wrapText="1"/>
    </xf>
    <xf numFmtId="0" fontId="5" fillId="0" borderId="1" xfId="17" applyBorder="1" applyAlignment="1">
      <alignment horizontal="center" vertical="center" wrapText="1"/>
    </xf>
    <xf numFmtId="3" fontId="5" fillId="0" borderId="1" xfId="1" applyNumberFormat="1" applyFont="1" applyBorder="1" applyAlignment="1">
      <alignment horizontal="center" vertical="center" wrapText="1"/>
    </xf>
    <xf numFmtId="167" fontId="5" fillId="0" borderId="1" xfId="1" applyFont="1" applyBorder="1" applyAlignment="1">
      <alignment horizontal="center" vertical="center" wrapText="1"/>
    </xf>
    <xf numFmtId="168" fontId="5" fillId="0" borderId="1" xfId="3" applyNumberFormat="1" applyFont="1" applyBorder="1" applyAlignment="1">
      <alignment horizontal="right" vertical="center" wrapText="1"/>
    </xf>
    <xf numFmtId="3" fontId="5" fillId="0" borderId="1" xfId="1" applyNumberFormat="1" applyFont="1" applyBorder="1" applyAlignment="1">
      <alignment horizontal="center" wrapText="1"/>
    </xf>
    <xf numFmtId="0" fontId="5" fillId="0" borderId="3" xfId="17" applyBorder="1" applyAlignment="1">
      <alignment horizontal="left" vertical="center"/>
    </xf>
    <xf numFmtId="0" fontId="5" fillId="0" borderId="3" xfId="17" applyBorder="1" applyAlignment="1">
      <alignment horizontal="left" vertical="center" wrapText="1"/>
    </xf>
    <xf numFmtId="169" fontId="5" fillId="0" borderId="1" xfId="17" applyNumberFormat="1" applyBorder="1" applyAlignment="1">
      <alignment wrapText="1"/>
    </xf>
    <xf numFmtId="0" fontId="6" fillId="0" borderId="0" xfId="17" applyFont="1" applyAlignment="1">
      <alignment vertical="center"/>
    </xf>
    <xf numFmtId="49" fontId="6" fillId="0" borderId="12" xfId="17" applyNumberFormat="1" applyFont="1" applyBorder="1" applyAlignment="1">
      <alignment vertical="center"/>
    </xf>
    <xf numFmtId="0" fontId="6" fillId="0" borderId="13" xfId="17" applyFont="1" applyBorder="1" applyAlignment="1">
      <alignment vertical="center"/>
    </xf>
    <xf numFmtId="49" fontId="6" fillId="0" borderId="13" xfId="17" applyNumberFormat="1" applyFont="1" applyBorder="1" applyAlignment="1">
      <alignment vertical="center"/>
    </xf>
    <xf numFmtId="49" fontId="6" fillId="0" borderId="13" xfId="17" applyNumberFormat="1" applyFont="1" applyBorder="1" applyAlignment="1">
      <alignment horizontal="center" vertical="center"/>
    </xf>
    <xf numFmtId="168" fontId="6" fillId="0" borderId="11" xfId="1" applyNumberFormat="1" applyFont="1" applyBorder="1" applyAlignment="1">
      <alignment horizontal="right" vertical="center" wrapText="1"/>
    </xf>
    <xf numFmtId="168" fontId="6" fillId="0" borderId="0" xfId="1" applyNumberFormat="1" applyFont="1" applyBorder="1" applyAlignment="1">
      <alignment horizontal="right" vertical="center" wrapText="1"/>
    </xf>
    <xf numFmtId="49" fontId="5" fillId="0" borderId="0" xfId="17" applyNumberFormat="1" applyAlignment="1">
      <alignment horizontal="left" vertical="center"/>
    </xf>
    <xf numFmtId="0" fontId="5" fillId="0" borderId="0" xfId="17"/>
    <xf numFmtId="0" fontId="5" fillId="0" borderId="1" xfId="17" applyBorder="1" applyAlignment="1">
      <alignment horizontal="center" vertical="center"/>
    </xf>
    <xf numFmtId="167" fontId="5" fillId="0" borderId="1" xfId="1" applyFont="1" applyBorder="1" applyAlignment="1">
      <alignment vertical="center" wrapText="1"/>
    </xf>
    <xf numFmtId="0" fontId="5" fillId="0" borderId="1" xfId="17" applyBorder="1" applyAlignment="1">
      <alignment horizontal="left" wrapText="1"/>
    </xf>
    <xf numFmtId="0" fontId="5" fillId="0" borderId="1" xfId="17" applyBorder="1" applyAlignment="1">
      <alignment vertical="center" wrapText="1"/>
    </xf>
    <xf numFmtId="168" fontId="5" fillId="0" borderId="0" xfId="3" applyNumberFormat="1" applyFont="1" applyBorder="1" applyAlignment="1">
      <alignment horizontal="right" vertical="center" wrapText="1"/>
    </xf>
    <xf numFmtId="168" fontId="5" fillId="0" borderId="0" xfId="1" applyNumberFormat="1" applyFont="1" applyBorder="1" applyAlignment="1">
      <alignment horizontal="right" vertical="center" wrapText="1"/>
    </xf>
    <xf numFmtId="169" fontId="5" fillId="0" borderId="1" xfId="7" applyNumberFormat="1" applyFont="1" applyBorder="1" applyAlignment="1">
      <alignment vertical="center" wrapText="1"/>
    </xf>
    <xf numFmtId="168" fontId="5" fillId="0" borderId="0" xfId="3" applyNumberFormat="1" applyFont="1" applyBorder="1" applyAlignment="1">
      <alignment vertical="center" wrapText="1"/>
    </xf>
    <xf numFmtId="0" fontId="5" fillId="0" borderId="1" xfId="17" applyBorder="1" applyAlignment="1">
      <alignment vertical="center"/>
    </xf>
    <xf numFmtId="169" fontId="5" fillId="0" borderId="1" xfId="17" applyNumberFormat="1" applyBorder="1" applyAlignment="1">
      <alignment vertical="center" wrapText="1"/>
    </xf>
    <xf numFmtId="167" fontId="5" fillId="0" borderId="1" xfId="1" applyFont="1" applyFill="1" applyBorder="1" applyAlignment="1">
      <alignment vertical="center" wrapText="1"/>
    </xf>
    <xf numFmtId="167" fontId="5" fillId="0" borderId="0" xfId="17" applyNumberFormat="1" applyAlignment="1">
      <alignment horizontal="right" vertical="center"/>
    </xf>
    <xf numFmtId="49" fontId="5" fillId="0" borderId="1" xfId="17" applyNumberFormat="1" applyBorder="1" applyAlignment="1">
      <alignment horizontal="right" vertical="center" wrapText="1"/>
    </xf>
    <xf numFmtId="0" fontId="5" fillId="0" borderId="0" xfId="17" applyAlignment="1">
      <alignment horizontal="left" vertical="center" wrapText="1"/>
    </xf>
    <xf numFmtId="168" fontId="5" fillId="0" borderId="0" xfId="1" applyNumberFormat="1" applyFont="1" applyBorder="1" applyAlignment="1">
      <alignment horizontal="right" wrapText="1"/>
    </xf>
    <xf numFmtId="49" fontId="5" fillId="0" borderId="1" xfId="17" applyNumberFormat="1" applyBorder="1" applyAlignment="1">
      <alignment horizontal="right" vertical="top" wrapText="1"/>
    </xf>
    <xf numFmtId="169" fontId="5" fillId="0" borderId="1" xfId="7" applyNumberFormat="1" applyFont="1" applyBorder="1" applyAlignment="1">
      <alignment wrapText="1"/>
    </xf>
    <xf numFmtId="168" fontId="5" fillId="0" borderId="0" xfId="3" applyNumberFormat="1" applyFont="1" applyBorder="1" applyAlignment="1">
      <alignment wrapText="1"/>
    </xf>
    <xf numFmtId="0" fontId="5" fillId="0" borderId="1" xfId="17" applyBorder="1" applyAlignment="1">
      <alignment horizontal="center"/>
    </xf>
    <xf numFmtId="0" fontId="5" fillId="0" borderId="1" xfId="17" applyBorder="1"/>
    <xf numFmtId="0" fontId="5" fillId="0" borderId="0" xfId="17" applyAlignment="1">
      <alignment horizontal="right"/>
    </xf>
    <xf numFmtId="167" fontId="5" fillId="0" borderId="1" xfId="1" applyFont="1" applyBorder="1" applyAlignment="1">
      <alignment wrapText="1"/>
    </xf>
    <xf numFmtId="167" fontId="5" fillId="0" borderId="1" xfId="1" applyFont="1" applyFill="1" applyBorder="1" applyAlignment="1">
      <alignment wrapText="1"/>
    </xf>
    <xf numFmtId="167" fontId="5" fillId="0" borderId="0" xfId="17" applyNumberFormat="1" applyAlignment="1">
      <alignment horizontal="right"/>
    </xf>
    <xf numFmtId="49" fontId="6" fillId="0" borderId="1" xfId="17" applyNumberFormat="1" applyFont="1" applyBorder="1" applyAlignment="1">
      <alignment horizontal="right" vertical="center" wrapText="1"/>
    </xf>
    <xf numFmtId="49" fontId="6" fillId="0" borderId="11" xfId="17" applyNumberFormat="1" applyFont="1" applyBorder="1" applyAlignment="1">
      <alignment vertical="center" wrapText="1"/>
    </xf>
    <xf numFmtId="49" fontId="5" fillId="0" borderId="1" xfId="17" applyNumberFormat="1" applyBorder="1" applyAlignment="1">
      <alignment vertical="center" wrapText="1"/>
    </xf>
    <xf numFmtId="49" fontId="5" fillId="0" borderId="0" xfId="17" applyNumberFormat="1" applyAlignment="1">
      <alignment vertical="center"/>
    </xf>
    <xf numFmtId="0" fontId="5" fillId="0" borderId="4" xfId="17" applyBorder="1" applyAlignment="1">
      <alignment horizontal="left" vertical="center"/>
    </xf>
    <xf numFmtId="0" fontId="5" fillId="0" borderId="4" xfId="17" applyBorder="1" applyAlignment="1">
      <alignment horizontal="center" vertical="center"/>
    </xf>
    <xf numFmtId="0" fontId="5" fillId="0" borderId="4" xfId="17" applyBorder="1" applyAlignment="1">
      <alignment vertical="center"/>
    </xf>
    <xf numFmtId="49" fontId="6" fillId="0" borderId="11" xfId="17" applyNumberFormat="1" applyFont="1" applyBorder="1" applyAlignment="1">
      <alignment vertical="center"/>
    </xf>
    <xf numFmtId="49" fontId="5" fillId="0" borderId="1" xfId="17" applyNumberFormat="1" applyBorder="1" applyAlignment="1">
      <alignment horizontal="center" vertical="center" wrapText="1"/>
    </xf>
    <xf numFmtId="49" fontId="6" fillId="0" borderId="11" xfId="17" applyNumberFormat="1" applyFont="1" applyBorder="1" applyAlignment="1">
      <alignment horizontal="right" vertical="center" wrapText="1"/>
    </xf>
    <xf numFmtId="0" fontId="5" fillId="0" borderId="1" xfId="17" applyBorder="1" applyAlignment="1">
      <alignment horizontal="right" vertical="center" wrapText="1"/>
    </xf>
    <xf numFmtId="49" fontId="6" fillId="0" borderId="12" xfId="17" applyNumberFormat="1" applyFont="1" applyBorder="1" applyAlignment="1">
      <alignment horizontal="right" vertical="center"/>
    </xf>
    <xf numFmtId="49" fontId="5" fillId="0" borderId="0" xfId="17" applyNumberFormat="1" applyAlignment="1">
      <alignment horizontal="right" vertical="center"/>
    </xf>
    <xf numFmtId="49" fontId="5" fillId="0" borderId="1" xfId="17" applyNumberFormat="1" applyBorder="1" applyAlignment="1">
      <alignment horizontal="right" wrapText="1"/>
    </xf>
    <xf numFmtId="0" fontId="5" fillId="0" borderId="0" xfId="17" applyAlignment="1">
      <alignment vertical="center" wrapText="1"/>
    </xf>
    <xf numFmtId="0" fontId="6" fillId="0" borderId="0" xfId="17" applyFont="1" applyAlignment="1">
      <alignment horizontal="left" vertical="top"/>
    </xf>
    <xf numFmtId="0" fontId="6" fillId="0" borderId="0" xfId="17" applyFont="1" applyAlignment="1">
      <alignment vertical="top"/>
    </xf>
    <xf numFmtId="0" fontId="6" fillId="0" borderId="0" xfId="17" applyFont="1" applyAlignment="1">
      <alignment horizontal="left" vertical="center"/>
    </xf>
    <xf numFmtId="0" fontId="5" fillId="0" borderId="4" xfId="17" applyBorder="1" applyAlignment="1">
      <alignment horizontal="right" vertical="center"/>
    </xf>
    <xf numFmtId="0" fontId="5" fillId="0" borderId="4" xfId="17" applyBorder="1" applyAlignment="1">
      <alignment horizontal="left" vertical="center" wrapText="1"/>
    </xf>
    <xf numFmtId="0" fontId="5" fillId="0" borderId="0" xfId="0" applyFont="1"/>
    <xf numFmtId="164" fontId="0" fillId="0" borderId="0" xfId="3" applyNumberFormat="1" applyFont="1" applyAlignment="1">
      <alignment vertical="center" wrapText="1"/>
    </xf>
    <xf numFmtId="0" fontId="5" fillId="0" borderId="0" xfId="17" applyAlignment="1">
      <alignment horizontal="left" vertical="center" wrapText="1" indent="1"/>
    </xf>
    <xf numFmtId="49" fontId="5" fillId="2" borderId="0" xfId="0" applyNumberFormat="1" applyFont="1" applyFill="1" applyAlignment="1">
      <alignment horizontal="left" vertical="center"/>
    </xf>
    <xf numFmtId="49" fontId="5" fillId="2" borderId="0" xfId="0" applyNumberFormat="1" applyFont="1" applyFill="1" applyAlignment="1">
      <alignment horizontal="left" vertical="top"/>
    </xf>
    <xf numFmtId="49" fontId="5" fillId="2" borderId="0" xfId="0" applyNumberFormat="1" applyFont="1" applyFill="1" applyAlignment="1">
      <alignment horizontal="left" vertical="top" wrapText="1"/>
    </xf>
    <xf numFmtId="0" fontId="5" fillId="0" borderId="16" xfId="17" applyBorder="1" applyAlignment="1">
      <alignment horizontal="left" vertical="center" wrapText="1"/>
    </xf>
    <xf numFmtId="49" fontId="6" fillId="0" borderId="11" xfId="17" applyNumberFormat="1" applyFont="1" applyBorder="1" applyAlignment="1">
      <alignment horizontal="right" vertical="center"/>
    </xf>
    <xf numFmtId="0" fontId="5" fillId="0" borderId="14" xfId="17" applyBorder="1" applyAlignment="1">
      <alignment vertical="center" wrapText="1"/>
    </xf>
    <xf numFmtId="0" fontId="5" fillId="0" borderId="14" xfId="17" applyBorder="1" applyAlignment="1">
      <alignment horizontal="center" vertical="center" wrapText="1"/>
    </xf>
    <xf numFmtId="0" fontId="5" fillId="0" borderId="0" xfId="17" applyAlignment="1">
      <alignment horizontal="center" vertical="center" wrapText="1"/>
    </xf>
    <xf numFmtId="0" fontId="6" fillId="0" borderId="16" xfId="17" applyFont="1" applyBorder="1" applyAlignment="1">
      <alignment horizontal="center" vertical="center" wrapText="1"/>
    </xf>
    <xf numFmtId="0" fontId="5" fillId="0" borderId="2" xfId="17" applyBorder="1" applyAlignment="1">
      <alignment horizontal="left" vertical="center" wrapText="1"/>
    </xf>
    <xf numFmtId="0" fontId="16" fillId="0" borderId="0" xfId="17" applyFont="1" applyAlignment="1">
      <alignment horizontal="left" vertical="center" wrapText="1"/>
    </xf>
    <xf numFmtId="0" fontId="6" fillId="0" borderId="0" xfId="17" applyFont="1" applyAlignment="1">
      <alignment horizontal="center" vertical="top"/>
    </xf>
    <xf numFmtId="49" fontId="5" fillId="0" borderId="0" xfId="17" applyNumberFormat="1" applyAlignment="1">
      <alignment horizontal="center" vertical="center"/>
    </xf>
    <xf numFmtId="9" fontId="5" fillId="0" borderId="0" xfId="17" applyNumberFormat="1" applyAlignment="1">
      <alignment vertical="center"/>
    </xf>
    <xf numFmtId="2" fontId="5" fillId="0" borderId="1" xfId="7" applyNumberFormat="1" applyFont="1" applyBorder="1" applyAlignment="1">
      <alignment vertical="center" wrapText="1"/>
    </xf>
    <xf numFmtId="4" fontId="5" fillId="0" borderId="1" xfId="1" applyNumberFormat="1" applyFont="1" applyBorder="1" applyAlignment="1">
      <alignment horizontal="center" vertical="center" wrapText="1"/>
    </xf>
    <xf numFmtId="2" fontId="5" fillId="0" borderId="1" xfId="17" applyNumberFormat="1" applyBorder="1" applyAlignment="1">
      <alignment horizontal="center" vertical="center" wrapText="1"/>
    </xf>
    <xf numFmtId="2" fontId="5" fillId="0" borderId="1" xfId="7" applyNumberFormat="1" applyFont="1" applyBorder="1" applyAlignment="1">
      <alignment wrapText="1"/>
    </xf>
    <xf numFmtId="0" fontId="5" fillId="3" borderId="1" xfId="17" applyFill="1" applyBorder="1" applyAlignment="1">
      <alignment horizontal="left" vertical="center" wrapText="1"/>
    </xf>
    <xf numFmtId="4" fontId="5" fillId="0" borderId="1" xfId="1" applyNumberFormat="1" applyFont="1" applyBorder="1" applyAlignment="1">
      <alignment horizontal="center" wrapText="1"/>
    </xf>
    <xf numFmtId="3" fontId="5" fillId="0" borderId="1" xfId="25" applyNumberFormat="1" applyFont="1" applyBorder="1" applyAlignment="1">
      <alignment horizontal="center" vertical="top"/>
    </xf>
    <xf numFmtId="4" fontId="5" fillId="0" borderId="1" xfId="25" applyNumberFormat="1" applyFont="1" applyBorder="1" applyAlignment="1">
      <alignment horizontal="right" vertical="top"/>
    </xf>
    <xf numFmtId="165" fontId="5" fillId="0" borderId="0" xfId="17" applyNumberFormat="1" applyAlignment="1">
      <alignment vertical="center"/>
    </xf>
    <xf numFmtId="165" fontId="5" fillId="0" borderId="0" xfId="17" applyNumberFormat="1" applyAlignment="1">
      <alignment horizontal="right" vertical="center"/>
    </xf>
    <xf numFmtId="165" fontId="5" fillId="0" borderId="4" xfId="17" applyNumberFormat="1" applyBorder="1" applyAlignment="1">
      <alignment vertical="center"/>
    </xf>
    <xf numFmtId="165" fontId="5" fillId="0" borderId="4" xfId="17" applyNumberFormat="1" applyBorder="1" applyAlignment="1">
      <alignment horizontal="right" vertical="center"/>
    </xf>
    <xf numFmtId="165" fontId="5" fillId="0" borderId="0" xfId="17" applyNumberFormat="1" applyAlignment="1">
      <alignment vertical="center" wrapText="1"/>
    </xf>
    <xf numFmtId="165" fontId="5" fillId="0" borderId="0" xfId="17" applyNumberFormat="1" applyAlignment="1">
      <alignment horizontal="left" vertical="center" wrapText="1" indent="1"/>
    </xf>
    <xf numFmtId="168" fontId="5" fillId="3" borderId="0" xfId="1" applyNumberFormat="1" applyFont="1" applyFill="1" applyBorder="1" applyAlignment="1">
      <alignment horizontal="right" vertical="center" wrapText="1"/>
    </xf>
    <xf numFmtId="0" fontId="5" fillId="3" borderId="0" xfId="17" applyFill="1" applyAlignment="1">
      <alignment vertical="center"/>
    </xf>
    <xf numFmtId="43" fontId="6" fillId="0" borderId="0" xfId="17" applyNumberFormat="1" applyFont="1" applyAlignment="1">
      <alignment vertical="center"/>
    </xf>
    <xf numFmtId="168" fontId="5" fillId="0" borderId="1" xfId="17" applyNumberFormat="1" applyBorder="1" applyAlignment="1">
      <alignment horizontal="center" vertical="center" wrapText="1"/>
    </xf>
    <xf numFmtId="43" fontId="5" fillId="0" borderId="1" xfId="17" applyNumberFormat="1" applyBorder="1" applyAlignment="1">
      <alignment horizontal="center" vertical="center" wrapText="1"/>
    </xf>
    <xf numFmtId="1" fontId="5" fillId="0" borderId="1" xfId="17" applyNumberFormat="1" applyBorder="1" applyAlignment="1">
      <alignment horizontal="center" vertical="center" wrapText="1"/>
    </xf>
    <xf numFmtId="49" fontId="5" fillId="0" borderId="14" xfId="17" applyNumberFormat="1" applyBorder="1" applyAlignment="1">
      <alignment horizontal="center" vertical="center" wrapText="1"/>
    </xf>
    <xf numFmtId="167" fontId="21" fillId="0" borderId="1" xfId="16" applyFont="1" applyBorder="1" applyAlignment="1"/>
    <xf numFmtId="43" fontId="21" fillId="0" borderId="1" xfId="0" applyNumberFormat="1" applyFont="1" applyBorder="1"/>
    <xf numFmtId="167" fontId="21" fillId="0" borderId="1" xfId="16" applyFont="1" applyBorder="1" applyAlignment="1">
      <alignment wrapText="1"/>
    </xf>
    <xf numFmtId="167" fontId="21" fillId="0" borderId="1" xfId="16" applyFont="1" applyBorder="1" applyAlignment="1">
      <alignment horizontal="right" wrapText="1"/>
    </xf>
    <xf numFmtId="43" fontId="21" fillId="0" borderId="1" xfId="3" applyNumberFormat="1" applyFont="1" applyBorder="1" applyAlignment="1">
      <alignment horizontal="right" wrapText="1"/>
    </xf>
    <xf numFmtId="9" fontId="21" fillId="0" borderId="1" xfId="3" applyNumberFormat="1" applyFont="1" applyBorder="1" applyAlignment="1">
      <alignment horizontal="right" wrapText="1"/>
    </xf>
    <xf numFmtId="43" fontId="21" fillId="0" borderId="0" xfId="0" applyNumberFormat="1" applyFont="1" applyAlignment="1">
      <alignment horizontal="right"/>
    </xf>
    <xf numFmtId="167" fontId="21" fillId="0" borderId="1" xfId="16" applyFont="1" applyBorder="1" applyAlignment="1">
      <alignment horizontal="right"/>
    </xf>
    <xf numFmtId="9" fontId="21" fillId="0" borderId="1" xfId="7" applyFont="1" applyBorder="1" applyAlignment="1">
      <alignment horizontal="right"/>
    </xf>
    <xf numFmtId="43" fontId="21" fillId="0" borderId="1" xfId="7" applyNumberFormat="1" applyFont="1" applyBorder="1" applyAlignment="1">
      <alignment horizontal="right" wrapText="1"/>
    </xf>
    <xf numFmtId="43" fontId="21" fillId="0" borderId="1" xfId="3" applyNumberFormat="1" applyFont="1" applyBorder="1" applyAlignment="1">
      <alignment horizontal="right"/>
    </xf>
    <xf numFmtId="9" fontId="21" fillId="0" borderId="1" xfId="7" applyFont="1" applyBorder="1" applyAlignment="1">
      <alignment horizontal="right" wrapText="1"/>
    </xf>
    <xf numFmtId="43" fontId="20" fillId="0" borderId="0" xfId="0" applyNumberFormat="1" applyFont="1"/>
    <xf numFmtId="43" fontId="21" fillId="0" borderId="1" xfId="0" applyNumberFormat="1" applyFont="1" applyBorder="1" applyAlignment="1">
      <alignment wrapText="1"/>
    </xf>
    <xf numFmtId="9" fontId="21" fillId="0" borderId="1" xfId="0" applyNumberFormat="1" applyFont="1" applyBorder="1" applyAlignment="1">
      <alignment wrapText="1"/>
    </xf>
    <xf numFmtId="168" fontId="5" fillId="0" borderId="1" xfId="17" applyNumberFormat="1" applyBorder="1" applyAlignment="1">
      <alignment horizontal="center" wrapText="1"/>
    </xf>
    <xf numFmtId="43" fontId="5" fillId="0" borderId="1" xfId="17" applyNumberFormat="1" applyBorder="1" applyAlignment="1">
      <alignment vertical="center" wrapText="1"/>
    </xf>
    <xf numFmtId="43" fontId="5" fillId="0" borderId="1" xfId="7" applyNumberFormat="1" applyFont="1" applyBorder="1" applyAlignment="1">
      <alignment vertical="center" wrapText="1"/>
    </xf>
    <xf numFmtId="43" fontId="5" fillId="0" borderId="1" xfId="17" applyNumberFormat="1" applyBorder="1" applyAlignment="1">
      <alignment vertical="center"/>
    </xf>
    <xf numFmtId="49" fontId="5" fillId="3" borderId="1" xfId="17" applyNumberFormat="1" applyFill="1" applyBorder="1" applyAlignment="1">
      <alignment horizontal="right" vertical="center" wrapText="1"/>
    </xf>
    <xf numFmtId="0" fontId="6" fillId="0" borderId="12" xfId="17" applyFont="1" applyBorder="1" applyAlignment="1">
      <alignment vertical="center"/>
    </xf>
    <xf numFmtId="172" fontId="6" fillId="0" borderId="0" xfId="17" applyNumberFormat="1" applyFont="1" applyAlignment="1">
      <alignment vertical="center"/>
    </xf>
    <xf numFmtId="172" fontId="5" fillId="0" borderId="0" xfId="17" applyNumberFormat="1" applyAlignment="1">
      <alignment vertical="center" wrapText="1"/>
    </xf>
    <xf numFmtId="9" fontId="5" fillId="0" borderId="1" xfId="17" applyNumberFormat="1" applyBorder="1" applyAlignment="1">
      <alignment vertical="center" wrapText="1"/>
    </xf>
    <xf numFmtId="167" fontId="5" fillId="0" borderId="14" xfId="1" applyFont="1" applyBorder="1" applyAlignment="1">
      <alignment vertical="center" wrapText="1"/>
    </xf>
    <xf numFmtId="44" fontId="5" fillId="0" borderId="1" xfId="17" applyNumberFormat="1" applyBorder="1" applyAlignment="1">
      <alignment vertical="center" wrapText="1"/>
    </xf>
    <xf numFmtId="172" fontId="5" fillId="0" borderId="1" xfId="17" applyNumberFormat="1" applyBorder="1" applyAlignment="1">
      <alignment vertical="center" wrapText="1"/>
    </xf>
    <xf numFmtId="173" fontId="5" fillId="0" borderId="1" xfId="17" applyNumberFormat="1" applyBorder="1" applyAlignment="1">
      <alignment vertical="center" wrapText="1"/>
    </xf>
    <xf numFmtId="0" fontId="0" fillId="0" borderId="0" xfId="0" applyAlignment="1">
      <alignment horizontal="center"/>
    </xf>
    <xf numFmtId="0" fontId="6" fillId="0" borderId="0" xfId="17" applyFont="1" applyAlignment="1">
      <alignment horizontal="left" vertical="top"/>
    </xf>
    <xf numFmtId="0" fontId="6" fillId="0" borderId="0" xfId="17" applyFont="1" applyAlignment="1">
      <alignment horizontal="right" vertical="top"/>
    </xf>
    <xf numFmtId="0" fontId="6" fillId="0" borderId="4" xfId="17" applyFont="1" applyBorder="1" applyAlignment="1">
      <alignment horizontal="right" vertical="top"/>
    </xf>
    <xf numFmtId="0" fontId="5" fillId="0" borderId="4" xfId="17" applyBorder="1" applyAlignment="1">
      <alignment horizontal="center" vertical="center"/>
    </xf>
    <xf numFmtId="0" fontId="6" fillId="0" borderId="8" xfId="17" applyFont="1" applyBorder="1" applyAlignment="1">
      <alignment horizontal="left" vertical="center"/>
    </xf>
    <xf numFmtId="0" fontId="6" fillId="0" borderId="6" xfId="17" applyFont="1" applyBorder="1" applyAlignment="1">
      <alignment horizontal="left" vertical="center"/>
    </xf>
    <xf numFmtId="0" fontId="6" fillId="0" borderId="6" xfId="17" applyFont="1" applyBorder="1" applyAlignment="1">
      <alignment horizontal="right" vertical="top"/>
    </xf>
    <xf numFmtId="0" fontId="6" fillId="0" borderId="2" xfId="17" applyFont="1" applyBorder="1" applyAlignment="1">
      <alignment horizontal="left" vertical="center" wrapText="1"/>
    </xf>
    <xf numFmtId="0" fontId="6" fillId="0" borderId="0" xfId="17" applyFont="1" applyAlignment="1">
      <alignment horizontal="left" vertical="center" wrapText="1"/>
    </xf>
    <xf numFmtId="0" fontId="6" fillId="0" borderId="5" xfId="17" applyFont="1" applyBorder="1" applyAlignment="1">
      <alignment horizontal="left" vertical="center" wrapText="1"/>
    </xf>
    <xf numFmtId="0" fontId="6" fillId="0" borderId="4" xfId="17" applyFont="1" applyBorder="1" applyAlignment="1">
      <alignment horizontal="left" vertical="center" wrapText="1"/>
    </xf>
    <xf numFmtId="0" fontId="6" fillId="0" borderId="7" xfId="17" applyFont="1" applyBorder="1" applyAlignment="1">
      <alignment horizontal="center" vertical="top"/>
    </xf>
    <xf numFmtId="0" fontId="6" fillId="0" borderId="16" xfId="17" applyFont="1" applyBorder="1" applyAlignment="1">
      <alignment horizontal="center" vertical="top"/>
    </xf>
    <xf numFmtId="0" fontId="6" fillId="0" borderId="15" xfId="17" applyFont="1" applyBorder="1" applyAlignment="1">
      <alignment horizontal="center" vertical="top"/>
    </xf>
    <xf numFmtId="0" fontId="6" fillId="0" borderId="0" xfId="17" applyFont="1" applyAlignment="1">
      <alignment horizontal="right" vertical="center"/>
    </xf>
    <xf numFmtId="0" fontId="6" fillId="0" borderId="0" xfId="17" applyFont="1" applyAlignment="1">
      <alignment horizontal="left" vertical="center"/>
    </xf>
    <xf numFmtId="0" fontId="6" fillId="0" borderId="7" xfId="17" applyFont="1" applyBorder="1" applyAlignment="1">
      <alignment horizontal="center" vertical="top" wrapText="1"/>
    </xf>
    <xf numFmtId="0" fontId="6" fillId="0" borderId="16" xfId="17" applyFont="1" applyBorder="1" applyAlignment="1">
      <alignment horizontal="center" vertical="top" wrapText="1"/>
    </xf>
    <xf numFmtId="0" fontId="6" fillId="0" borderId="15" xfId="17" applyFont="1" applyBorder="1" applyAlignment="1">
      <alignment horizontal="center" vertical="top" wrapText="1"/>
    </xf>
    <xf numFmtId="0" fontId="6" fillId="0" borderId="7" xfId="17" applyFont="1" applyBorder="1" applyAlignment="1">
      <alignment horizontal="center" vertical="center" wrapText="1"/>
    </xf>
    <xf numFmtId="0" fontId="6" fillId="0" borderId="16" xfId="17" applyFont="1" applyBorder="1" applyAlignment="1">
      <alignment horizontal="center" vertical="center" wrapText="1"/>
    </xf>
    <xf numFmtId="0" fontId="6" fillId="0" borderId="15" xfId="17" applyFont="1" applyBorder="1" applyAlignment="1">
      <alignment horizontal="center" vertical="center" wrapText="1"/>
    </xf>
    <xf numFmtId="0" fontId="6" fillId="0" borderId="12" xfId="17" applyFont="1" applyBorder="1" applyAlignment="1">
      <alignment horizontal="left" vertical="center"/>
    </xf>
    <xf numFmtId="0" fontId="6" fillId="0" borderId="13" xfId="17" applyFont="1" applyBorder="1" applyAlignment="1">
      <alignment horizontal="left" vertical="center"/>
    </xf>
    <xf numFmtId="0" fontId="6" fillId="0" borderId="17" xfId="17" applyFont="1" applyBorder="1" applyAlignment="1">
      <alignment horizontal="left" vertical="center"/>
    </xf>
    <xf numFmtId="0" fontId="6" fillId="0" borderId="6" xfId="17" applyFont="1" applyBorder="1" applyAlignment="1">
      <alignment horizontal="center" vertical="top"/>
    </xf>
    <xf numFmtId="0" fontId="6" fillId="0" borderId="0" xfId="17" applyFont="1" applyAlignment="1">
      <alignment horizontal="center" vertical="top"/>
    </xf>
    <xf numFmtId="0" fontId="6" fillId="0" borderId="4" xfId="17" applyFont="1" applyBorder="1" applyAlignment="1">
      <alignment horizontal="center" vertical="top"/>
    </xf>
    <xf numFmtId="0" fontId="5" fillId="0" borderId="8" xfId="17" applyBorder="1" applyAlignment="1">
      <alignment horizontal="left" vertical="center" wrapText="1"/>
    </xf>
    <xf numFmtId="0" fontId="5" fillId="0" borderId="6" xfId="17" applyBorder="1" applyAlignment="1">
      <alignment horizontal="left" vertical="center" wrapText="1"/>
    </xf>
    <xf numFmtId="0" fontId="5" fillId="0" borderId="7" xfId="17" applyBorder="1" applyAlignment="1">
      <alignment horizontal="left" vertical="center" wrapText="1"/>
    </xf>
    <xf numFmtId="44" fontId="6" fillId="0" borderId="8" xfId="1" applyNumberFormat="1" applyFont="1" applyBorder="1" applyAlignment="1">
      <alignment horizontal="center" vertical="center" wrapText="1"/>
    </xf>
    <xf numFmtId="44" fontId="6" fillId="0" borderId="7" xfId="1" applyNumberFormat="1" applyFont="1" applyBorder="1" applyAlignment="1">
      <alignment horizontal="center" vertical="center" wrapText="1"/>
    </xf>
    <xf numFmtId="0" fontId="5" fillId="0" borderId="2" xfId="17" applyBorder="1" applyAlignment="1">
      <alignment horizontal="left" vertical="center" wrapText="1"/>
    </xf>
    <xf numFmtId="0" fontId="5" fillId="0" borderId="0" xfId="17" applyAlignment="1">
      <alignment horizontal="left" vertical="center" wrapText="1"/>
    </xf>
    <xf numFmtId="0" fontId="5" fillId="0" borderId="16" xfId="17" applyBorder="1" applyAlignment="1">
      <alignment horizontal="left" vertical="center" wrapText="1"/>
    </xf>
    <xf numFmtId="0" fontId="6" fillId="0" borderId="0" xfId="17" applyFont="1" applyAlignment="1">
      <alignment horizontal="center" vertical="center" wrapText="1"/>
    </xf>
    <xf numFmtId="49" fontId="6" fillId="0" borderId="12" xfId="17" applyNumberFormat="1" applyFont="1" applyBorder="1" applyAlignment="1">
      <alignment horizontal="center" vertical="center"/>
    </xf>
    <xf numFmtId="49" fontId="6" fillId="0" borderId="13" xfId="17" applyNumberFormat="1" applyFont="1" applyBorder="1" applyAlignment="1">
      <alignment horizontal="center" vertical="center"/>
    </xf>
    <xf numFmtId="49" fontId="6" fillId="0" borderId="17" xfId="17" applyNumberFormat="1" applyFont="1" applyBorder="1" applyAlignment="1">
      <alignment horizontal="center" vertical="center"/>
    </xf>
    <xf numFmtId="0" fontId="6" fillId="0" borderId="12" xfId="17" applyFont="1" applyBorder="1" applyAlignment="1">
      <alignment horizontal="center" vertical="center" wrapText="1"/>
    </xf>
    <xf numFmtId="0" fontId="6" fillId="0" borderId="13" xfId="17" applyFont="1" applyBorder="1" applyAlignment="1">
      <alignment horizontal="center" vertical="center" wrapText="1"/>
    </xf>
    <xf numFmtId="0" fontId="6" fillId="0" borderId="17" xfId="17" applyFont="1" applyBorder="1" applyAlignment="1">
      <alignment horizontal="center" vertical="center" wrapText="1"/>
    </xf>
    <xf numFmtId="168" fontId="6" fillId="0" borderId="12" xfId="1" applyNumberFormat="1" applyFont="1" applyBorder="1" applyAlignment="1">
      <alignment horizontal="right" vertical="center" wrapText="1"/>
    </xf>
    <xf numFmtId="168" fontId="6" fillId="0" borderId="17" xfId="1" applyNumberFormat="1" applyFont="1" applyBorder="1" applyAlignment="1">
      <alignment horizontal="right" vertical="center" wrapText="1"/>
    </xf>
    <xf numFmtId="0" fontId="5" fillId="0" borderId="5" xfId="17" applyBorder="1" applyAlignment="1">
      <alignment horizontal="left" vertical="center" wrapText="1"/>
    </xf>
    <xf numFmtId="0" fontId="5" fillId="0" borderId="4" xfId="17" applyBorder="1" applyAlignment="1">
      <alignment horizontal="left" vertical="center" wrapText="1"/>
    </xf>
    <xf numFmtId="0" fontId="5" fillId="0" borderId="15" xfId="17" applyBorder="1" applyAlignment="1">
      <alignment horizontal="left" vertical="center" wrapText="1"/>
    </xf>
    <xf numFmtId="0" fontId="6" fillId="0" borderId="4" xfId="17" applyFont="1" applyBorder="1" applyAlignment="1">
      <alignment horizontal="center" vertical="center" wrapText="1"/>
    </xf>
    <xf numFmtId="165" fontId="5" fillId="0" borderId="0" xfId="17" applyNumberFormat="1" applyAlignment="1">
      <alignment horizontal="center" vertical="center" wrapText="1"/>
    </xf>
    <xf numFmtId="165" fontId="5" fillId="0" borderId="16" xfId="17" applyNumberFormat="1" applyBorder="1" applyAlignment="1">
      <alignment horizontal="center" vertical="center" wrapText="1"/>
    </xf>
    <xf numFmtId="165" fontId="6" fillId="0" borderId="13" xfId="17" applyNumberFormat="1" applyFont="1" applyBorder="1" applyAlignment="1">
      <alignment horizontal="center" vertical="center" wrapText="1"/>
    </xf>
    <xf numFmtId="165" fontId="6" fillId="0" borderId="17" xfId="17" applyNumberFormat="1" applyFont="1" applyBorder="1" applyAlignment="1">
      <alignment horizontal="center" vertical="center" wrapText="1"/>
    </xf>
    <xf numFmtId="165" fontId="5" fillId="0" borderId="6" xfId="17" applyNumberFormat="1" applyBorder="1" applyAlignment="1">
      <alignment horizontal="center" vertical="center" wrapText="1"/>
    </xf>
    <xf numFmtId="165" fontId="5" fillId="0" borderId="7" xfId="17" applyNumberFormat="1" applyBorder="1" applyAlignment="1">
      <alignment horizontal="center" vertical="center" wrapText="1"/>
    </xf>
    <xf numFmtId="165" fontId="5" fillId="0" borderId="16" xfId="17" applyNumberFormat="1" applyBorder="1" applyAlignment="1">
      <alignment horizontal="center" vertical="top"/>
    </xf>
    <xf numFmtId="165" fontId="5" fillId="0" borderId="15" xfId="17" applyNumberFormat="1" applyBorder="1" applyAlignment="1">
      <alignment horizontal="center" vertical="top"/>
    </xf>
    <xf numFmtId="0" fontId="5" fillId="0" borderId="14" xfId="17" applyBorder="1" applyAlignment="1">
      <alignment horizontal="left" vertical="center" wrapText="1"/>
    </xf>
    <xf numFmtId="165" fontId="5" fillId="0" borderId="5" xfId="17" applyNumberFormat="1" applyBorder="1" applyAlignment="1">
      <alignment horizontal="center" vertical="center" wrapText="1"/>
    </xf>
    <xf numFmtId="165" fontId="5" fillId="0" borderId="15" xfId="17" applyNumberFormat="1" applyBorder="1" applyAlignment="1">
      <alignment horizontal="center" vertical="center" wrapText="1"/>
    </xf>
    <xf numFmtId="165" fontId="6" fillId="0" borderId="12" xfId="1" applyNumberFormat="1" applyFont="1" applyBorder="1" applyAlignment="1">
      <alignment horizontal="right" vertical="center" wrapText="1"/>
    </xf>
    <xf numFmtId="165" fontId="6" fillId="0" borderId="17" xfId="1" applyNumberFormat="1" applyFont="1" applyBorder="1" applyAlignment="1">
      <alignment horizontal="right" vertical="center" wrapText="1"/>
    </xf>
    <xf numFmtId="0" fontId="5" fillId="0" borderId="1" xfId="17" applyBorder="1" applyAlignment="1">
      <alignment horizontal="left" vertical="center" wrapText="1"/>
    </xf>
    <xf numFmtId="165" fontId="5" fillId="0" borderId="2" xfId="17" applyNumberFormat="1" applyBorder="1" applyAlignment="1">
      <alignment horizontal="center" vertical="center" wrapText="1"/>
    </xf>
    <xf numFmtId="0" fontId="6" fillId="0" borderId="7" xfId="17" applyFont="1" applyBorder="1" applyAlignment="1">
      <alignment horizontal="right" vertical="top"/>
    </xf>
    <xf numFmtId="0" fontId="6" fillId="0" borderId="16" xfId="17" applyFont="1" applyBorder="1" applyAlignment="1">
      <alignment horizontal="right" vertical="top"/>
    </xf>
    <xf numFmtId="0" fontId="6" fillId="0" borderId="15" xfId="17" applyFont="1" applyBorder="1" applyAlignment="1">
      <alignment horizontal="right" vertical="top"/>
    </xf>
    <xf numFmtId="44" fontId="6" fillId="0" borderId="6" xfId="1" applyNumberFormat="1" applyFont="1" applyBorder="1" applyAlignment="1">
      <alignment horizontal="center" vertical="center" wrapText="1"/>
    </xf>
    <xf numFmtId="44" fontId="6" fillId="0" borderId="6" xfId="17" applyNumberFormat="1" applyFont="1" applyBorder="1" applyAlignment="1">
      <alignment horizontal="center" vertical="center" wrapText="1"/>
    </xf>
    <xf numFmtId="44" fontId="6" fillId="0" borderId="7" xfId="17" applyNumberFormat="1" applyFont="1" applyBorder="1" applyAlignment="1">
      <alignment horizontal="center" vertical="center" wrapText="1"/>
    </xf>
    <xf numFmtId="44" fontId="6" fillId="0" borderId="0" xfId="17" applyNumberFormat="1" applyFont="1" applyAlignment="1">
      <alignment horizontal="center" vertical="center" wrapText="1"/>
    </xf>
    <xf numFmtId="44" fontId="6" fillId="0" borderId="16" xfId="17" applyNumberFormat="1" applyFont="1" applyBorder="1" applyAlignment="1">
      <alignment horizontal="center" vertical="center" wrapText="1"/>
    </xf>
    <xf numFmtId="0" fontId="17" fillId="0" borderId="0" xfId="17" applyFont="1" applyAlignment="1">
      <alignment horizontal="center" vertical="center"/>
    </xf>
    <xf numFmtId="168" fontId="5" fillId="0" borderId="12" xfId="1" applyNumberFormat="1" applyFont="1" applyBorder="1" applyAlignment="1">
      <alignment horizontal="right" vertical="center" wrapText="1"/>
    </xf>
    <xf numFmtId="168" fontId="5" fillId="0" borderId="17" xfId="1" applyNumberFormat="1" applyFont="1" applyBorder="1" applyAlignment="1">
      <alignment horizontal="right" vertical="center" wrapText="1"/>
    </xf>
    <xf numFmtId="0" fontId="5" fillId="0" borderId="12" xfId="17" applyBorder="1" applyAlignment="1">
      <alignment horizontal="left" vertical="center"/>
    </xf>
    <xf numFmtId="0" fontId="5" fillId="0" borderId="13" xfId="17" applyBorder="1" applyAlignment="1">
      <alignment horizontal="left" vertical="center"/>
    </xf>
    <xf numFmtId="0" fontId="18" fillId="0" borderId="0" xfId="17" applyFont="1" applyAlignment="1">
      <alignment horizontal="center" vertical="center" wrapText="1"/>
    </xf>
    <xf numFmtId="0" fontId="16" fillId="0" borderId="0" xfId="17" applyFont="1" applyAlignment="1">
      <alignment horizontal="left" vertical="center" wrapText="1"/>
    </xf>
  </cellXfs>
  <cellStyles count="26">
    <cellStyle name="A_Amount" xfId="11" xr:uid="{00000000-0005-0000-0000-000000000000}"/>
    <cellStyle name="Comma" xfId="1" builtinId="3"/>
    <cellStyle name="Comma 13" xfId="21" xr:uid="{00000000-0005-0000-0000-000002000000}"/>
    <cellStyle name="Comma 2" xfId="14" xr:uid="{00000000-0005-0000-0000-000003000000}"/>
    <cellStyle name="Comma 2 2" xfId="16" xr:uid="{00000000-0005-0000-0000-000004000000}"/>
    <cellStyle name="Comma 2 2 2" xfId="18" xr:uid="{00000000-0005-0000-0000-000005000000}"/>
    <cellStyle name="Comma 3" xfId="15" xr:uid="{00000000-0005-0000-0000-000006000000}"/>
    <cellStyle name="Comma 3 2" xfId="19" xr:uid="{00000000-0005-0000-0000-000007000000}"/>
    <cellStyle name="Comma0" xfId="2" xr:uid="{00000000-0005-0000-0000-000008000000}"/>
    <cellStyle name="Currency" xfId="3" builtinId="4"/>
    <cellStyle name="Currency 2" xfId="4" xr:uid="{00000000-0005-0000-0000-00000A000000}"/>
    <cellStyle name="Currency 2 2" xfId="23" xr:uid="{61B89A52-1E64-4C06-97C7-490C83149D68}"/>
    <cellStyle name="Normal" xfId="0" builtinId="0"/>
    <cellStyle name="Normal 10" xfId="10" xr:uid="{00000000-0005-0000-0000-00000C000000}"/>
    <cellStyle name="Normal 13" xfId="17" xr:uid="{00000000-0005-0000-0000-00000D000000}"/>
    <cellStyle name="Normal 18" xfId="20" xr:uid="{00000000-0005-0000-0000-00000E000000}"/>
    <cellStyle name="Normal 2" xfId="5" xr:uid="{00000000-0005-0000-0000-00000F000000}"/>
    <cellStyle name="Normal 2 2" xfId="12" xr:uid="{00000000-0005-0000-0000-000010000000}"/>
    <cellStyle name="Normal 2 3" xfId="13" xr:uid="{00000000-0005-0000-0000-000011000000}"/>
    <cellStyle name="Normal 4" xfId="8" xr:uid="{00000000-0005-0000-0000-000012000000}"/>
    <cellStyle name="Normal 4 2" xfId="24" xr:uid="{4174541D-E1E9-47B9-8EB3-B92607C33DE2}"/>
    <cellStyle name="Normal 5" xfId="22" xr:uid="{00000000-0005-0000-0000-000013000000}"/>
    <cellStyle name="Normal_Master" xfId="25" xr:uid="{DD1CAA2A-E0A2-4DF2-BDE2-B980CD2D8841}"/>
    <cellStyle name="OPSKRIF" xfId="6" xr:uid="{00000000-0005-0000-0000-000015000000}"/>
    <cellStyle name="or" xfId="9" xr:uid="{00000000-0005-0000-0000-000016000000}"/>
    <cellStyle name="Percent" xfId="7"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OORA\AppData\Local\Microsoft\Windows\INetCache\Content.Outlook\JBWI7LRL\BOQ%20Frame%20wor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OS\Desktop\ILIFA\DOT%20Projects\Rehab%20Projects\P7-4\BOQ%20P7-4%20Rehab%20-Asphalt%2040mm%20Overlay%20sections%20Rev%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ENGINEERING%20MANAGEMENT%20(Projects)\2017%20Projects\H17%20027%2000%20-%20Dept%20Transport%20-%20Area%20Office%20-%20UNDERBURG\700%20Documentation%20and%20Procurement\Rev%201\BOQ%20L1633%20%20Rev%202%2050-5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ACOS\Desktop\Stean%20Laptop\Data\HN-%20Projects\103RT%20-%20P577\00%20Contracts\ZNT%203417-13T%20Bridges%20&amp;%20Roadworks\f)%20Payment\P577-3417%20Payment%20Cert%2028%20rev3a.xlsm"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COTO%20BOQ%20priced%20+%20CPG%20Calculations.xlsx?920A3C79" TargetMode="External"/><Relationship Id="rId1" Type="http://schemas.openxmlformats.org/officeDocument/2006/relationships/externalLinkPath" Target="file:///\\920A3C79\COTO%20BOQ%20priced%20+%20CPG%20Calcul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ZNT 41798 Ori"/>
      <sheetName val="3900z"/>
      <sheetName val="Labour"/>
      <sheetName val="1200 (2)"/>
      <sheetName val="1300"/>
      <sheetName val="1400"/>
      <sheetName val="1500"/>
      <sheetName val="1500 CPG"/>
      <sheetName val="1600"/>
      <sheetName val="1700"/>
      <sheetName val="1700 CPG"/>
      <sheetName val="2100 (2)"/>
      <sheetName val="2200"/>
      <sheetName val="2300 (2)"/>
      <sheetName val="3100"/>
      <sheetName val="3300"/>
      <sheetName val="3400 (2)"/>
      <sheetName val="3500"/>
      <sheetName val="3600"/>
      <sheetName val="3800 (2)"/>
      <sheetName val="3900"/>
      <sheetName val="4100"/>
      <sheetName val="4200 (2)"/>
      <sheetName val="4200"/>
      <sheetName val="4800"/>
      <sheetName val="5100"/>
      <sheetName val="5200"/>
      <sheetName val="5400"/>
      <sheetName val="5500"/>
      <sheetName val="5600"/>
      <sheetName val="5700"/>
      <sheetName val="5800"/>
      <sheetName val="5900"/>
      <sheetName val="6100"/>
      <sheetName val="6200"/>
      <sheetName val="6300"/>
      <sheetName val="6400"/>
      <sheetName val="6600"/>
      <sheetName val="7100"/>
      <sheetName val="7300 (2)"/>
      <sheetName val="8100 (2)"/>
      <sheetName val="9100"/>
      <sheetName val="A"/>
      <sheetName val="Sch D"/>
      <sheetName val="D"/>
      <sheetName val="Sch F"/>
      <sheetName val="F"/>
      <sheetName val="Sch G"/>
      <sheetName val="G"/>
      <sheetName val="Summary"/>
      <sheetName val="CPG"/>
      <sheetName val="Relegated"/>
      <sheetName val="Calc sheet"/>
    </sheetNames>
    <sheetDataSet>
      <sheetData sheetId="0">
        <row r="2">
          <cell r="C2" t="str">
            <v>Province of KwaZulu-Natal</v>
          </cell>
        </row>
        <row r="3">
          <cell r="C3" t="str">
            <v>Department of Transport</v>
          </cell>
        </row>
        <row r="5">
          <cell r="C5" t="str">
            <v>ZNQ4198/436/4431/2020</v>
          </cell>
        </row>
        <row r="6">
          <cell r="C6" t="str">
            <v>PROVISION OF ROUTINE AND SAFETY MAINTENANCE ON VARIOUS ROADS WITHIN THE UNDERBERG ZONE  - HLANGANANI AREA OFFICE</v>
          </cell>
        </row>
        <row r="11">
          <cell r="C11">
            <v>20</v>
          </cell>
        </row>
        <row r="12">
          <cell r="J12" t="e">
            <v>#REF!</v>
          </cell>
        </row>
        <row r="13">
          <cell r="C13">
            <v>160</v>
          </cell>
          <cell r="J13" t="e">
            <v>#REF!</v>
          </cell>
        </row>
        <row r="14">
          <cell r="J14" t="e">
            <v>#REF!</v>
          </cell>
        </row>
        <row r="15">
          <cell r="J15" t="e">
            <v>#REF!</v>
          </cell>
        </row>
        <row r="16">
          <cell r="C16">
            <v>36</v>
          </cell>
          <cell r="J16" t="e">
            <v>#REF!</v>
          </cell>
        </row>
        <row r="25">
          <cell r="C25">
            <v>3.19</v>
          </cell>
        </row>
        <row r="27">
          <cell r="C27">
            <v>0.1</v>
          </cell>
        </row>
        <row r="31">
          <cell r="C31">
            <v>24</v>
          </cell>
        </row>
        <row r="38">
          <cell r="E38">
            <v>0.13</v>
          </cell>
        </row>
        <row r="40">
          <cell r="E40">
            <v>3.9</v>
          </cell>
        </row>
        <row r="41">
          <cell r="E41">
            <v>175</v>
          </cell>
        </row>
        <row r="42">
          <cell r="E42">
            <v>175</v>
          </cell>
        </row>
        <row r="43">
          <cell r="E43">
            <v>128</v>
          </cell>
        </row>
        <row r="44">
          <cell r="E44">
            <v>67</v>
          </cell>
        </row>
        <row r="46">
          <cell r="E46">
            <v>6.7</v>
          </cell>
        </row>
        <row r="50">
          <cell r="E50">
            <v>20000</v>
          </cell>
        </row>
        <row r="51">
          <cell r="E51">
            <v>23</v>
          </cell>
        </row>
        <row r="52">
          <cell r="E52">
            <v>60</v>
          </cell>
        </row>
        <row r="53">
          <cell r="E53">
            <v>2</v>
          </cell>
        </row>
        <row r="55">
          <cell r="E55">
            <v>2.7</v>
          </cell>
        </row>
        <row r="57">
          <cell r="E57">
            <v>5</v>
          </cell>
        </row>
        <row r="58">
          <cell r="E58">
            <v>13.080357142857142</v>
          </cell>
        </row>
        <row r="60">
          <cell r="E60">
            <v>160</v>
          </cell>
        </row>
        <row r="62">
          <cell r="E62">
            <v>24.6</v>
          </cell>
        </row>
        <row r="63">
          <cell r="E63">
            <v>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1200"/>
      <sheetName val="1300"/>
      <sheetName val="1400"/>
      <sheetName val="1500"/>
      <sheetName val="1700"/>
      <sheetName val="3100"/>
      <sheetName val="3300"/>
      <sheetName val="3800"/>
      <sheetName val="3900"/>
      <sheetName val="4100"/>
      <sheetName val="4800"/>
      <sheetName val="5900"/>
      <sheetName val="8100"/>
      <sheetName val="A"/>
      <sheetName val="Sch D"/>
      <sheetName val="D"/>
      <sheetName val="Sch F"/>
      <sheetName val="F"/>
      <sheetName val="Sch G"/>
      <sheetName val="G"/>
      <sheetName val="Summary"/>
      <sheetName val="Labour"/>
      <sheetName val="CPG"/>
      <sheetName val="Calc sheet"/>
      <sheetName val="2100"/>
      <sheetName val="2200"/>
      <sheetName val="2300"/>
      <sheetName val="4200"/>
      <sheetName val="5100"/>
      <sheetName val="5200"/>
      <sheetName val="5400"/>
      <sheetName val="5600"/>
      <sheetName val="5700"/>
      <sheetName val="5800"/>
      <sheetName val="7300"/>
      <sheetName val="Relegated"/>
      <sheetName val="BoQ"/>
      <sheetName val="Calculations"/>
      <sheetName val="6100"/>
      <sheetName val="6200"/>
      <sheetName val="6300"/>
      <sheetName val="6400"/>
      <sheetName val="5500"/>
      <sheetName val="3400"/>
      <sheetName val="3500"/>
      <sheetName val="3600"/>
      <sheetName val="4500"/>
      <sheetName val="4400"/>
    </sheetNames>
    <sheetDataSet>
      <sheetData sheetId="0" refreshError="1">
        <row r="2">
          <cell r="C2" t="str">
            <v>Province of KwaZulu-Natal</v>
          </cell>
        </row>
        <row r="3">
          <cell r="C3" t="str">
            <v>Department of Transport</v>
          </cell>
        </row>
        <row r="5">
          <cell r="C5" t="str">
            <v>ZNQ4198/17T/H/---</v>
          </cell>
        </row>
        <row r="6">
          <cell r="C6" t="str">
            <v>REHABILITATION OF MAIN ROAD P7/4 BETWEEN KM 0.0 TO KM 15.0 AND KM 36.5 TO KM 38.26</v>
          </cell>
        </row>
        <row r="11">
          <cell r="C11">
            <v>37.04</v>
          </cell>
        </row>
        <row r="12">
          <cell r="J12">
            <v>44</v>
          </cell>
        </row>
        <row r="13">
          <cell r="C13">
            <v>296.32</v>
          </cell>
          <cell r="J13">
            <v>46</v>
          </cell>
        </row>
        <row r="14">
          <cell r="J14">
            <v>48</v>
          </cell>
        </row>
        <row r="15">
          <cell r="J15">
            <v>51</v>
          </cell>
        </row>
        <row r="16">
          <cell r="C16">
            <v>18</v>
          </cell>
          <cell r="J16">
            <v>52</v>
          </cell>
        </row>
        <row r="25">
          <cell r="C25">
            <v>16.759999999999998</v>
          </cell>
        </row>
        <row r="27">
          <cell r="C27">
            <v>0.1</v>
          </cell>
        </row>
        <row r="31">
          <cell r="C31">
            <v>24</v>
          </cell>
        </row>
        <row r="38">
          <cell r="E38">
            <v>0.24</v>
          </cell>
        </row>
        <row r="40">
          <cell r="E40">
            <v>7.2</v>
          </cell>
        </row>
        <row r="41">
          <cell r="E41">
            <v>324</v>
          </cell>
        </row>
        <row r="42">
          <cell r="E42">
            <v>324</v>
          </cell>
        </row>
        <row r="43">
          <cell r="E43">
            <v>237</v>
          </cell>
        </row>
        <row r="44">
          <cell r="E44">
            <v>125</v>
          </cell>
        </row>
        <row r="45">
          <cell r="E45">
            <v>74.099999999999994</v>
          </cell>
        </row>
        <row r="46">
          <cell r="E46">
            <v>12.3</v>
          </cell>
        </row>
        <row r="47">
          <cell r="E47">
            <v>4.5999999999999996</v>
          </cell>
        </row>
        <row r="48">
          <cell r="E48">
            <v>47</v>
          </cell>
        </row>
        <row r="49">
          <cell r="E49">
            <v>79</v>
          </cell>
        </row>
        <row r="50">
          <cell r="E50">
            <v>37040</v>
          </cell>
        </row>
        <row r="51">
          <cell r="E51">
            <v>42</v>
          </cell>
        </row>
        <row r="52">
          <cell r="E52">
            <v>111</v>
          </cell>
        </row>
        <row r="53">
          <cell r="E53">
            <v>3.7</v>
          </cell>
        </row>
        <row r="54">
          <cell r="E54">
            <v>3.1</v>
          </cell>
        </row>
        <row r="55">
          <cell r="E55">
            <v>4.9000000000000004</v>
          </cell>
        </row>
        <row r="56">
          <cell r="E56">
            <v>7.4</v>
          </cell>
        </row>
        <row r="57">
          <cell r="E57">
            <v>9.3000000000000007</v>
          </cell>
        </row>
        <row r="58">
          <cell r="E58">
            <v>24.222571428571428</v>
          </cell>
        </row>
        <row r="59">
          <cell r="E59">
            <v>46.7</v>
          </cell>
        </row>
        <row r="60">
          <cell r="E60">
            <v>296</v>
          </cell>
        </row>
        <row r="61">
          <cell r="E61">
            <v>148</v>
          </cell>
        </row>
        <row r="62">
          <cell r="E62">
            <v>45.6</v>
          </cell>
        </row>
        <row r="63">
          <cell r="E63">
            <v>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1200"/>
      <sheetName val="1300"/>
      <sheetName val="1400"/>
      <sheetName val="1500"/>
      <sheetName val="3900z"/>
      <sheetName val="3100"/>
      <sheetName val="3300"/>
      <sheetName val="3400"/>
      <sheetName val="5900"/>
      <sheetName val="8100"/>
      <sheetName val="A"/>
      <sheetName val="Sch D"/>
      <sheetName val="D"/>
      <sheetName val="Sch F"/>
      <sheetName val="F"/>
      <sheetName val="Sch G"/>
      <sheetName val="G"/>
      <sheetName val="Summary"/>
      <sheetName val="Labour"/>
      <sheetName val="Calc sheet"/>
      <sheetName val="CPG"/>
      <sheetName val="1700"/>
      <sheetName val="2100"/>
      <sheetName val="2200"/>
      <sheetName val="2300"/>
      <sheetName val="5100"/>
      <sheetName val="5200"/>
      <sheetName val="5400"/>
      <sheetName val="5600"/>
      <sheetName val="5700"/>
      <sheetName val="5800"/>
      <sheetName val="7100"/>
      <sheetName val="Relegated"/>
      <sheetName val="3800"/>
      <sheetName val="3500"/>
      <sheetName val="3600"/>
      <sheetName val="4100"/>
      <sheetName val="4200"/>
      <sheetName val="4500"/>
      <sheetName val="5500"/>
      <sheetName val="6100"/>
      <sheetName val="6200"/>
      <sheetName val="6300"/>
      <sheetName val="6400"/>
      <sheetName val="7300"/>
    </sheetNames>
    <sheetDataSet>
      <sheetData sheetId="0">
        <row r="44">
          <cell r="E44">
            <v>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C1.2"/>
      <sheetName val="C1.3"/>
      <sheetName val="C1.4"/>
      <sheetName val="C1.5"/>
      <sheetName val="C1.6"/>
      <sheetName val="C1.7"/>
      <sheetName val="C2.1"/>
      <sheetName val="C3.2"/>
      <sheetName val="C4.3"/>
      <sheetName val="C5.3"/>
      <sheetName val="C5.4"/>
      <sheetName val="C5.5"/>
      <sheetName val="C8.1"/>
      <sheetName val="C8.3"/>
      <sheetName val="C8.5"/>
      <sheetName val="C8.8"/>
      <sheetName val="C8.9"/>
      <sheetName val="C9.1"/>
      <sheetName val="C10.1"/>
      <sheetName val="C11.3"/>
      <sheetName val="C11.4"/>
      <sheetName val="C11.6"/>
      <sheetName val="C11.7"/>
      <sheetName val="C11.9"/>
      <sheetName val="C20.1"/>
      <sheetName val="Section F"/>
      <sheetName val="F"/>
      <sheetName val="A"/>
      <sheetName val="Section G"/>
      <sheetName val="G"/>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5">
          <cell r="I35">
            <v>15256812.086100003</v>
          </cell>
        </row>
      </sheetData>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BB00-DE91-46BB-B28A-AC7AD9F40A9F}">
  <sheetPr codeName="Sheet1"/>
  <dimension ref="B2:H7"/>
  <sheetViews>
    <sheetView view="pageBreakPreview" zoomScale="110" zoomScaleNormal="140" zoomScaleSheetLayoutView="110" workbookViewId="0">
      <selection activeCell="B4" sqref="C5"/>
    </sheetView>
  </sheetViews>
  <sheetFormatPr defaultRowHeight="12.75" x14ac:dyDescent="0.2"/>
  <cols>
    <col min="2" max="2" width="18.140625" bestFit="1" customWidth="1"/>
    <col min="3" max="3" width="43.85546875" customWidth="1"/>
  </cols>
  <sheetData>
    <row r="2" spans="2:8" ht="12" customHeight="1" x14ac:dyDescent="0.2">
      <c r="B2" s="79" t="s">
        <v>185</v>
      </c>
      <c r="C2" s="82" t="s">
        <v>9</v>
      </c>
    </row>
    <row r="3" spans="2:8" x14ac:dyDescent="0.2">
      <c r="B3" s="79" t="s">
        <v>186</v>
      </c>
      <c r="C3" s="83" t="s">
        <v>10</v>
      </c>
    </row>
    <row r="4" spans="2:8" x14ac:dyDescent="0.2">
      <c r="C4" s="79"/>
      <c r="H4" s="145"/>
    </row>
    <row r="5" spans="2:8" x14ac:dyDescent="0.2">
      <c r="B5" s="79" t="s">
        <v>216</v>
      </c>
      <c r="C5" s="83" t="s">
        <v>346</v>
      </c>
      <c r="D5" s="79"/>
      <c r="E5" s="79"/>
      <c r="F5" s="79"/>
      <c r="G5" s="79"/>
      <c r="H5" s="145"/>
    </row>
    <row r="6" spans="2:8" ht="38.25" x14ac:dyDescent="0.2">
      <c r="B6" s="79" t="s">
        <v>217</v>
      </c>
      <c r="C6" s="84" t="s">
        <v>275</v>
      </c>
      <c r="D6" s="79"/>
      <c r="E6" s="79"/>
      <c r="F6" s="79"/>
      <c r="G6" s="79"/>
      <c r="H6" s="145"/>
    </row>
    <row r="7" spans="2:8" x14ac:dyDescent="0.2">
      <c r="B7" s="79"/>
      <c r="C7" s="79"/>
      <c r="D7" s="79"/>
      <c r="E7" s="79"/>
      <c r="F7" s="79"/>
      <c r="G7" s="79"/>
      <c r="H7" s="145"/>
    </row>
  </sheetData>
  <mergeCells count="1">
    <mergeCell ref="H4:H7"/>
  </mergeCells>
  <pageMargins left="0.43307086614173229" right="0.31496062992125984" top="0.43307086614173229" bottom="0.62992125984251968" header="0.35433070866141736" footer="0.31496062992125984"/>
  <pageSetup paperSize="9" scale="74" firstPageNumber="0" orientation="portrait" cellComments="asDisplayed" useFirstPageNumber="1" r:id="rId1"/>
  <headerFooter>
    <oddHeader xml:space="preserve">&amp;R&amp;"Arial,Bold Italic"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16F4-CDDB-48DD-9F01-0D0E564C2644}">
  <sheetPr codeName="Sheet2">
    <tabColor rgb="FF92D050"/>
  </sheetPr>
  <dimension ref="B1:I91"/>
  <sheetViews>
    <sheetView view="pageBreakPreview" topLeftCell="A59" zoomScaleNormal="85" zoomScaleSheetLayoutView="100" workbookViewId="0">
      <selection activeCell="B4" sqref="C5"/>
    </sheetView>
  </sheetViews>
  <sheetFormatPr defaultColWidth="6.85546875" defaultRowHeight="12.75" x14ac:dyDescent="0.2"/>
  <cols>
    <col min="1" max="1" width="0.85546875" style="1" customWidth="1"/>
    <col min="2" max="2" width="11.7109375" style="62" customWidth="1"/>
    <col min="3" max="3" width="45.7109375" style="2" customWidth="1"/>
    <col min="4" max="4" width="13.7109375" style="3" customWidth="1"/>
    <col min="5" max="5" width="5.7109375" style="3" customWidth="1"/>
    <col min="6" max="6" width="12" style="3" customWidth="1"/>
    <col min="7" max="7" width="15.7109375" style="1" customWidth="1"/>
    <col min="8" max="8" width="15.7109375" style="4" customWidth="1"/>
    <col min="9" max="9" width="0.85546875" style="4" customWidth="1"/>
    <col min="10" max="16384" width="6.85546875" style="1"/>
  </cols>
  <sheetData>
    <row r="1" spans="2:9" x14ac:dyDescent="0.2">
      <c r="B1" s="146" t="str">
        <f>Client1</f>
        <v>Province of KwaZulu-Natal</v>
      </c>
      <c r="C1" s="146"/>
      <c r="D1" s="146"/>
      <c r="E1" s="146"/>
      <c r="F1" s="147" t="str">
        <f>"Contract No. "&amp;ContractNo</f>
        <v>Contract No. ZNB01582/00000/00/HOD/INF/22/T</v>
      </c>
      <c r="G1" s="147"/>
      <c r="H1" s="147"/>
    </row>
    <row r="2" spans="2:9" x14ac:dyDescent="0.2">
      <c r="B2" s="146" t="str">
        <f>Client2</f>
        <v>Department of Transport</v>
      </c>
      <c r="C2" s="146"/>
      <c r="D2" s="146"/>
      <c r="E2" s="146"/>
      <c r="F2" s="147"/>
      <c r="G2" s="147"/>
      <c r="H2" s="147"/>
    </row>
    <row r="3" spans="2:9" x14ac:dyDescent="0.2">
      <c r="B3" s="149"/>
      <c r="C3" s="149"/>
      <c r="D3" s="149"/>
      <c r="E3" s="149"/>
      <c r="F3" s="148"/>
      <c r="G3" s="148"/>
      <c r="H3" s="148"/>
    </row>
    <row r="4" spans="2:9" x14ac:dyDescent="0.2">
      <c r="B4" s="150" t="s">
        <v>7</v>
      </c>
      <c r="C4" s="151"/>
      <c r="D4" s="151"/>
      <c r="E4" s="151"/>
      <c r="F4" s="151"/>
      <c r="G4" s="151"/>
      <c r="H4" s="157" t="str">
        <f>"CHAPTER "&amp;B10</f>
        <v>CHAPTER C1.2</v>
      </c>
      <c r="I4" s="5"/>
    </row>
    <row r="5" spans="2:9" ht="7.5" customHeight="1" x14ac:dyDescent="0.2">
      <c r="B5" s="153" t="str">
        <f>ContractDescription</f>
        <v>THE RESEAL OF MAIN ROAD P35-1  FROM KM 0.000 TO KM 19.640 IN THE LADYSMITH REGION</v>
      </c>
      <c r="C5" s="154"/>
      <c r="D5" s="154"/>
      <c r="E5" s="154"/>
      <c r="F5" s="154"/>
      <c r="G5" s="154"/>
      <c r="H5" s="158"/>
      <c r="I5" s="6"/>
    </row>
    <row r="6" spans="2:9" ht="12.75" customHeight="1" x14ac:dyDescent="0.2">
      <c r="B6" s="153"/>
      <c r="C6" s="154"/>
      <c r="D6" s="154"/>
      <c r="E6" s="154"/>
      <c r="F6" s="154"/>
      <c r="G6" s="154"/>
      <c r="H6" s="158"/>
      <c r="I6" s="6"/>
    </row>
    <row r="7" spans="2:9" ht="7.5" customHeight="1" x14ac:dyDescent="0.2">
      <c r="B7" s="155"/>
      <c r="C7" s="156"/>
      <c r="D7" s="156"/>
      <c r="E7" s="156"/>
      <c r="F7" s="156"/>
      <c r="G7" s="156"/>
      <c r="H7" s="159"/>
      <c r="I7" s="6"/>
    </row>
    <row r="8" spans="2:9" s="7" customFormat="1" ht="24.95" customHeight="1" x14ac:dyDescent="0.2">
      <c r="B8" s="60" t="s">
        <v>0</v>
      </c>
      <c r="C8" s="9" t="s">
        <v>1</v>
      </c>
      <c r="D8" s="9" t="s">
        <v>2</v>
      </c>
      <c r="E8" s="9" t="s">
        <v>8</v>
      </c>
      <c r="F8" s="9" t="s">
        <v>3</v>
      </c>
      <c r="G8" s="9" t="s">
        <v>4</v>
      </c>
      <c r="H8" s="9" t="s">
        <v>5</v>
      </c>
      <c r="I8" s="10"/>
    </row>
    <row r="9" spans="2:9" x14ac:dyDescent="0.2">
      <c r="B9" s="47"/>
      <c r="C9" s="12"/>
      <c r="D9" s="13"/>
      <c r="E9" s="13"/>
      <c r="F9" s="13"/>
      <c r="G9" s="14"/>
      <c r="H9" s="21" t="str">
        <f t="shared" ref="H9:H90" si="0">IF(D9="","",F9*G9)</f>
        <v/>
      </c>
      <c r="I9" s="16"/>
    </row>
    <row r="10" spans="2:9" x14ac:dyDescent="0.2">
      <c r="B10" s="59" t="s">
        <v>14</v>
      </c>
      <c r="C10" s="17" t="s">
        <v>13</v>
      </c>
      <c r="D10" s="18"/>
      <c r="E10" s="18"/>
      <c r="F10" s="18"/>
      <c r="G10" s="38"/>
      <c r="H10" s="21" t="str">
        <f t="shared" si="0"/>
        <v/>
      </c>
      <c r="I10" s="39"/>
    </row>
    <row r="11" spans="2:9" x14ac:dyDescent="0.2">
      <c r="B11" s="47"/>
      <c r="C11" s="12"/>
      <c r="D11" s="18"/>
      <c r="E11" s="18"/>
      <c r="F11" s="18"/>
      <c r="G11" s="38"/>
      <c r="H11" s="21" t="str">
        <f t="shared" si="0"/>
        <v/>
      </c>
      <c r="I11" s="39"/>
    </row>
    <row r="12" spans="2:9" x14ac:dyDescent="0.2">
      <c r="B12" s="47" t="s">
        <v>15</v>
      </c>
      <c r="C12" s="12" t="s">
        <v>16</v>
      </c>
      <c r="D12" s="18"/>
      <c r="E12" s="18"/>
      <c r="F12" s="18"/>
      <c r="G12" s="38"/>
      <c r="H12" s="21"/>
      <c r="I12" s="39"/>
    </row>
    <row r="13" spans="2:9" x14ac:dyDescent="0.2">
      <c r="B13" s="47"/>
      <c r="C13" s="12"/>
      <c r="D13" s="18"/>
      <c r="E13" s="18"/>
      <c r="F13" s="18"/>
      <c r="G13" s="38"/>
      <c r="H13" s="21"/>
      <c r="I13" s="39"/>
    </row>
    <row r="14" spans="2:9" ht="25.5" x14ac:dyDescent="0.2">
      <c r="B14" s="47" t="s">
        <v>17</v>
      </c>
      <c r="C14" s="12" t="s">
        <v>18</v>
      </c>
      <c r="D14" s="18" t="s">
        <v>19</v>
      </c>
      <c r="E14" s="18"/>
      <c r="F14" s="19">
        <v>11</v>
      </c>
      <c r="G14" s="20"/>
      <c r="H14" s="21"/>
      <c r="I14" s="40"/>
    </row>
    <row r="15" spans="2:9" x14ac:dyDescent="0.2">
      <c r="B15" s="47"/>
      <c r="C15" s="12"/>
      <c r="D15" s="18"/>
      <c r="E15" s="18"/>
      <c r="F15" s="19"/>
      <c r="G15" s="20"/>
      <c r="H15" s="21"/>
      <c r="I15" s="40"/>
    </row>
    <row r="16" spans="2:9" ht="25.5" x14ac:dyDescent="0.2">
      <c r="B16" s="47" t="s">
        <v>20</v>
      </c>
      <c r="C16" s="12" t="s">
        <v>21</v>
      </c>
      <c r="D16" s="18" t="s">
        <v>19</v>
      </c>
      <c r="E16" s="18"/>
      <c r="F16" s="19">
        <v>11</v>
      </c>
      <c r="G16" s="20"/>
      <c r="H16" s="21"/>
      <c r="I16" s="40"/>
    </row>
    <row r="17" spans="2:9" x14ac:dyDescent="0.2">
      <c r="B17" s="47"/>
      <c r="C17" s="12"/>
      <c r="D17" s="18"/>
      <c r="E17" s="18"/>
      <c r="F17" s="19"/>
      <c r="G17" s="38"/>
      <c r="H17" s="21"/>
      <c r="I17" s="39"/>
    </row>
    <row r="18" spans="2:9" x14ac:dyDescent="0.2">
      <c r="B18" s="59" t="s">
        <v>26</v>
      </c>
      <c r="C18" s="17" t="s">
        <v>27</v>
      </c>
      <c r="D18" s="18"/>
      <c r="E18" s="18"/>
      <c r="F18" s="18"/>
      <c r="G18" s="36"/>
      <c r="H18" s="21"/>
      <c r="I18" s="39"/>
    </row>
    <row r="19" spans="2:9" x14ac:dyDescent="0.2">
      <c r="B19" s="47"/>
      <c r="C19" s="12"/>
      <c r="D19" s="18"/>
      <c r="E19" s="18"/>
      <c r="F19" s="18"/>
      <c r="G19" s="36"/>
      <c r="H19" s="21"/>
      <c r="I19" s="42"/>
    </row>
    <row r="20" spans="2:9" x14ac:dyDescent="0.2">
      <c r="B20" s="47" t="s">
        <v>28</v>
      </c>
      <c r="C20" s="12" t="s">
        <v>29</v>
      </c>
      <c r="D20" s="18" t="s">
        <v>11</v>
      </c>
      <c r="E20" s="18"/>
      <c r="F20" s="18">
        <v>1</v>
      </c>
      <c r="G20" s="36"/>
      <c r="H20" s="21"/>
    </row>
    <row r="21" spans="2:9" x14ac:dyDescent="0.2">
      <c r="B21" s="47"/>
      <c r="C21" s="12"/>
      <c r="D21" s="18"/>
      <c r="E21" s="18"/>
      <c r="F21" s="18"/>
      <c r="G21" s="36"/>
      <c r="H21" s="21"/>
    </row>
    <row r="22" spans="2:9" x14ac:dyDescent="0.2">
      <c r="B22" s="47" t="s">
        <v>30</v>
      </c>
      <c r="C22" s="12" t="s">
        <v>31</v>
      </c>
      <c r="D22" s="18" t="s">
        <v>19</v>
      </c>
      <c r="E22" s="18"/>
      <c r="F22" s="18">
        <v>11</v>
      </c>
      <c r="G22" s="36"/>
      <c r="H22" s="21"/>
    </row>
    <row r="23" spans="2:9" x14ac:dyDescent="0.2">
      <c r="B23" s="47"/>
      <c r="C23" s="12"/>
      <c r="D23" s="18"/>
      <c r="E23" s="18"/>
      <c r="F23" s="18"/>
      <c r="G23" s="36"/>
      <c r="H23" s="21" t="str">
        <f t="shared" si="0"/>
        <v/>
      </c>
    </row>
    <row r="24" spans="2:9" x14ac:dyDescent="0.2">
      <c r="B24" s="47" t="s">
        <v>32</v>
      </c>
      <c r="C24" s="12" t="s">
        <v>34</v>
      </c>
      <c r="D24" s="18" t="s">
        <v>183</v>
      </c>
      <c r="E24" s="18"/>
      <c r="F24" s="18">
        <v>1</v>
      </c>
      <c r="G24" s="36">
        <v>100000</v>
      </c>
      <c r="H24" s="21">
        <f t="shared" si="0"/>
        <v>100000</v>
      </c>
      <c r="I24" s="40"/>
    </row>
    <row r="25" spans="2:9" x14ac:dyDescent="0.2">
      <c r="B25" s="47"/>
      <c r="C25" s="12"/>
      <c r="D25" s="18"/>
      <c r="E25" s="18"/>
      <c r="F25" s="18"/>
      <c r="G25" s="36"/>
      <c r="H25" s="21" t="str">
        <f t="shared" si="0"/>
        <v/>
      </c>
      <c r="I25" s="39"/>
    </row>
    <row r="26" spans="2:9" ht="25.5" x14ac:dyDescent="0.2">
      <c r="B26" s="47" t="s">
        <v>33</v>
      </c>
      <c r="C26" s="12" t="s">
        <v>35</v>
      </c>
      <c r="D26" s="18" t="s">
        <v>24</v>
      </c>
      <c r="E26" s="18"/>
      <c r="F26" s="113">
        <f>H24</f>
        <v>100000</v>
      </c>
      <c r="G26" s="36"/>
      <c r="H26" s="21"/>
      <c r="I26" s="39"/>
    </row>
    <row r="27" spans="2:9" x14ac:dyDescent="0.2">
      <c r="B27" s="47"/>
      <c r="C27" s="12"/>
      <c r="D27" s="13"/>
      <c r="E27" s="13"/>
      <c r="F27" s="22"/>
      <c r="G27" s="25"/>
      <c r="H27" s="21" t="str">
        <f t="shared" si="0"/>
        <v/>
      </c>
      <c r="I27" s="16"/>
    </row>
    <row r="28" spans="2:9" x14ac:dyDescent="0.2">
      <c r="B28" s="136" t="s">
        <v>325</v>
      </c>
      <c r="C28" s="12" t="s">
        <v>294</v>
      </c>
      <c r="D28" s="18" t="s">
        <v>11</v>
      </c>
      <c r="E28" s="18"/>
      <c r="F28" s="115">
        <v>1</v>
      </c>
      <c r="G28" s="36"/>
      <c r="H28" s="21"/>
      <c r="I28" s="16"/>
    </row>
    <row r="29" spans="2:9" x14ac:dyDescent="0.2">
      <c r="B29" s="47"/>
      <c r="C29" s="12"/>
      <c r="D29" s="13"/>
      <c r="E29" s="13"/>
      <c r="F29" s="22"/>
      <c r="G29" s="25"/>
      <c r="H29" s="21"/>
      <c r="I29" s="16"/>
    </row>
    <row r="30" spans="2:9" x14ac:dyDescent="0.2">
      <c r="B30" s="47" t="s">
        <v>37</v>
      </c>
      <c r="C30" s="12" t="s">
        <v>38</v>
      </c>
      <c r="D30" s="18"/>
      <c r="E30" s="18"/>
      <c r="F30" s="18"/>
      <c r="G30" s="36"/>
      <c r="H30" s="21"/>
      <c r="I30" s="16"/>
    </row>
    <row r="31" spans="2:9" s="34" customFormat="1" x14ac:dyDescent="0.2">
      <c r="B31" s="47"/>
      <c r="C31" s="12"/>
      <c r="D31" s="18"/>
      <c r="E31" s="18"/>
      <c r="F31" s="18"/>
      <c r="G31" s="36"/>
      <c r="H31" s="21"/>
      <c r="I31" s="16"/>
    </row>
    <row r="32" spans="2:9" x14ac:dyDescent="0.2">
      <c r="B32" s="47" t="s">
        <v>39</v>
      </c>
      <c r="C32" s="12" t="s">
        <v>40</v>
      </c>
      <c r="D32" s="18"/>
      <c r="E32" s="18"/>
      <c r="F32" s="18"/>
      <c r="G32" s="36"/>
      <c r="H32" s="21"/>
      <c r="I32" s="40"/>
    </row>
    <row r="33" spans="2:9" x14ac:dyDescent="0.2">
      <c r="B33" s="47"/>
      <c r="C33" s="12"/>
      <c r="D33" s="18"/>
      <c r="E33" s="18"/>
      <c r="F33" s="18"/>
      <c r="G33" s="36"/>
      <c r="H33" s="21"/>
      <c r="I33" s="40"/>
    </row>
    <row r="34" spans="2:9" x14ac:dyDescent="0.2">
      <c r="B34" s="47" t="s">
        <v>41</v>
      </c>
      <c r="C34" s="12" t="s">
        <v>42</v>
      </c>
      <c r="D34" s="18" t="s">
        <v>146</v>
      </c>
      <c r="E34" s="18" t="s">
        <v>8</v>
      </c>
      <c r="F34" s="18">
        <v>40</v>
      </c>
      <c r="G34" s="36"/>
      <c r="H34" s="21"/>
      <c r="I34" s="39"/>
    </row>
    <row r="35" spans="2:9" x14ac:dyDescent="0.2">
      <c r="B35" s="47"/>
      <c r="C35" s="12"/>
      <c r="D35" s="18"/>
      <c r="E35" s="18"/>
      <c r="F35" s="18"/>
      <c r="G35" s="36"/>
      <c r="H35" s="21"/>
      <c r="I35" s="39"/>
    </row>
    <row r="36" spans="2:9" x14ac:dyDescent="0.2">
      <c r="B36" s="47" t="s">
        <v>43</v>
      </c>
      <c r="C36" s="12" t="s">
        <v>48</v>
      </c>
      <c r="D36" s="18" t="s">
        <v>146</v>
      </c>
      <c r="E36" s="18" t="s">
        <v>8</v>
      </c>
      <c r="F36" s="18">
        <v>40</v>
      </c>
      <c r="G36" s="36"/>
      <c r="H36" s="21"/>
      <c r="I36" s="39"/>
    </row>
    <row r="37" spans="2:9" x14ac:dyDescent="0.2">
      <c r="B37" s="47"/>
      <c r="C37" s="12"/>
      <c r="D37" s="18"/>
      <c r="E37" s="18"/>
      <c r="F37" s="18"/>
      <c r="G37" s="36"/>
      <c r="H37" s="21"/>
      <c r="I37" s="39"/>
    </row>
    <row r="38" spans="2:9" x14ac:dyDescent="0.2">
      <c r="B38" s="47" t="s">
        <v>44</v>
      </c>
      <c r="C38" s="12" t="s">
        <v>49</v>
      </c>
      <c r="D38" s="18" t="s">
        <v>146</v>
      </c>
      <c r="E38" s="18" t="s">
        <v>8</v>
      </c>
      <c r="F38" s="18">
        <v>40</v>
      </c>
      <c r="G38" s="36"/>
      <c r="H38" s="21"/>
      <c r="I38" s="39"/>
    </row>
    <row r="39" spans="2:9" x14ac:dyDescent="0.2">
      <c r="B39" s="47"/>
      <c r="C39" s="12"/>
      <c r="D39" s="18"/>
      <c r="E39" s="18"/>
      <c r="F39" s="18"/>
      <c r="G39" s="36"/>
      <c r="H39" s="21"/>
      <c r="I39" s="39"/>
    </row>
    <row r="40" spans="2:9" x14ac:dyDescent="0.2">
      <c r="B40" s="47" t="s">
        <v>45</v>
      </c>
      <c r="C40" s="12" t="s">
        <v>50</v>
      </c>
      <c r="D40" s="18" t="s">
        <v>146</v>
      </c>
      <c r="E40" s="18" t="s">
        <v>8</v>
      </c>
      <c r="F40" s="18">
        <v>40</v>
      </c>
      <c r="G40" s="36"/>
      <c r="H40" s="21"/>
      <c r="I40" s="39"/>
    </row>
    <row r="41" spans="2:9" x14ac:dyDescent="0.2">
      <c r="B41" s="47"/>
      <c r="C41" s="12"/>
      <c r="D41" s="18"/>
      <c r="E41" s="18"/>
      <c r="F41" s="18"/>
      <c r="G41" s="36"/>
      <c r="H41" s="21"/>
      <c r="I41" s="39"/>
    </row>
    <row r="42" spans="2:9" ht="25.5" x14ac:dyDescent="0.2">
      <c r="B42" s="47" t="s">
        <v>51</v>
      </c>
      <c r="C42" s="12" t="s">
        <v>52</v>
      </c>
      <c r="D42" s="18"/>
      <c r="E42" s="18"/>
      <c r="F42" s="18"/>
      <c r="G42" s="36"/>
      <c r="H42" s="21"/>
      <c r="I42" s="39"/>
    </row>
    <row r="43" spans="2:9" x14ac:dyDescent="0.2">
      <c r="B43" s="47"/>
      <c r="C43" s="12"/>
      <c r="D43" s="18"/>
      <c r="E43" s="18"/>
      <c r="F43" s="18"/>
      <c r="G43" s="36"/>
      <c r="H43" s="21"/>
      <c r="I43" s="39"/>
    </row>
    <row r="44" spans="2:9" x14ac:dyDescent="0.2">
      <c r="B44" s="47" t="s">
        <v>41</v>
      </c>
      <c r="C44" s="12" t="s">
        <v>282</v>
      </c>
      <c r="D44" s="18" t="s">
        <v>146</v>
      </c>
      <c r="E44" s="18"/>
      <c r="F44" s="18">
        <v>40</v>
      </c>
      <c r="G44" s="36"/>
      <c r="H44" s="21"/>
      <c r="I44" s="39"/>
    </row>
    <row r="45" spans="2:9" x14ac:dyDescent="0.2">
      <c r="B45" s="47"/>
      <c r="C45" s="12"/>
      <c r="D45" s="18"/>
      <c r="E45" s="18"/>
      <c r="F45" s="18"/>
      <c r="G45" s="36"/>
      <c r="H45" s="21"/>
      <c r="I45" s="39"/>
    </row>
    <row r="46" spans="2:9" ht="25.5" x14ac:dyDescent="0.2">
      <c r="B46" s="47" t="s">
        <v>43</v>
      </c>
      <c r="C46" s="12" t="s">
        <v>284</v>
      </c>
      <c r="D46" s="18" t="s">
        <v>146</v>
      </c>
      <c r="E46" s="18"/>
      <c r="F46" s="18">
        <v>40</v>
      </c>
      <c r="G46" s="36"/>
      <c r="H46" s="21"/>
      <c r="I46" s="39"/>
    </row>
    <row r="47" spans="2:9" x14ac:dyDescent="0.2">
      <c r="B47" s="47"/>
      <c r="C47" s="12"/>
      <c r="D47" s="18"/>
      <c r="E47" s="18"/>
      <c r="F47" s="18"/>
      <c r="G47" s="36"/>
      <c r="H47" s="21"/>
      <c r="I47" s="39"/>
    </row>
    <row r="48" spans="2:9" x14ac:dyDescent="0.2">
      <c r="B48" s="47" t="s">
        <v>45</v>
      </c>
      <c r="C48" s="12" t="s">
        <v>283</v>
      </c>
      <c r="D48" s="18" t="s">
        <v>146</v>
      </c>
      <c r="E48" s="18"/>
      <c r="F48" s="18">
        <v>40</v>
      </c>
      <c r="G48" s="36"/>
      <c r="H48" s="21"/>
      <c r="I48" s="39"/>
    </row>
    <row r="49" spans="2:9" x14ac:dyDescent="0.2">
      <c r="B49" s="47"/>
      <c r="C49" s="12"/>
      <c r="D49" s="18"/>
      <c r="E49" s="18"/>
      <c r="F49" s="18"/>
      <c r="G49" s="36"/>
      <c r="H49" s="21"/>
      <c r="I49" s="39"/>
    </row>
    <row r="50" spans="2:9" x14ac:dyDescent="0.2">
      <c r="B50" s="47" t="s">
        <v>53</v>
      </c>
      <c r="C50" s="12" t="s">
        <v>285</v>
      </c>
      <c r="D50" s="18" t="s">
        <v>146</v>
      </c>
      <c r="E50" s="18"/>
      <c r="F50" s="18">
        <v>40</v>
      </c>
      <c r="G50" s="36"/>
      <c r="H50" s="21"/>
      <c r="I50" s="39"/>
    </row>
    <row r="51" spans="2:9" x14ac:dyDescent="0.2">
      <c r="B51" s="47"/>
      <c r="C51" s="48"/>
      <c r="D51" s="88"/>
      <c r="E51" s="88"/>
      <c r="F51" s="88"/>
      <c r="G51" s="141"/>
      <c r="H51" s="21"/>
      <c r="I51" s="39"/>
    </row>
    <row r="52" spans="2:9" ht="24.75" customHeight="1" x14ac:dyDescent="0.2">
      <c r="B52" s="66" t="str">
        <f>$B$10</f>
        <v>C1.2</v>
      </c>
      <c r="C52" s="28" t="s">
        <v>12</v>
      </c>
      <c r="D52" s="29"/>
      <c r="E52" s="29"/>
      <c r="F52" s="30"/>
      <c r="G52" s="29"/>
      <c r="H52" s="31"/>
      <c r="I52" s="39"/>
    </row>
    <row r="53" spans="2:9" x14ac:dyDescent="0.2">
      <c r="B53" s="146" t="str">
        <f>Client1</f>
        <v>Province of KwaZulu-Natal</v>
      </c>
      <c r="C53" s="146"/>
      <c r="D53" s="146"/>
      <c r="E53" s="146"/>
      <c r="F53" s="147" t="str">
        <f>"Contract No. "&amp;ContractNo</f>
        <v>Contract No. ZNB01582/00000/00/HOD/INF/22/T</v>
      </c>
      <c r="G53" s="147"/>
      <c r="H53" s="147"/>
      <c r="I53" s="39"/>
    </row>
    <row r="54" spans="2:9" x14ac:dyDescent="0.2">
      <c r="B54" s="146" t="str">
        <f>Client2</f>
        <v>Department of Transport</v>
      </c>
      <c r="C54" s="146"/>
      <c r="D54" s="146"/>
      <c r="E54" s="146"/>
      <c r="F54" s="147"/>
      <c r="G54" s="147"/>
      <c r="H54" s="147"/>
      <c r="I54" s="39"/>
    </row>
    <row r="55" spans="2:9" x14ac:dyDescent="0.2">
      <c r="B55" s="149"/>
      <c r="C55" s="149"/>
      <c r="D55" s="149"/>
      <c r="E55" s="149"/>
      <c r="F55" s="148"/>
      <c r="G55" s="148"/>
      <c r="H55" s="148"/>
      <c r="I55" s="39"/>
    </row>
    <row r="56" spans="2:9" x14ac:dyDescent="0.2">
      <c r="B56" s="150" t="s">
        <v>7</v>
      </c>
      <c r="C56" s="151"/>
      <c r="D56" s="151"/>
      <c r="E56" s="151"/>
      <c r="F56" s="151"/>
      <c r="G56" s="151"/>
      <c r="H56" s="152" t="str">
        <f>H4</f>
        <v>CHAPTER C1.2</v>
      </c>
      <c r="I56" s="39"/>
    </row>
    <row r="57" spans="2:9" x14ac:dyDescent="0.2">
      <c r="B57" s="153" t="str">
        <f>ContractDescription</f>
        <v>THE RESEAL OF MAIN ROAD P35-1  FROM KM 0.000 TO KM 19.640 IN THE LADYSMITH REGION</v>
      </c>
      <c r="C57" s="154"/>
      <c r="D57" s="154"/>
      <c r="E57" s="154"/>
      <c r="F57" s="154"/>
      <c r="G57" s="154"/>
      <c r="H57" s="147"/>
      <c r="I57" s="39"/>
    </row>
    <row r="58" spans="2:9" x14ac:dyDescent="0.2">
      <c r="B58" s="153"/>
      <c r="C58" s="154"/>
      <c r="D58" s="154"/>
      <c r="E58" s="154"/>
      <c r="F58" s="154"/>
      <c r="G58" s="154"/>
      <c r="H58" s="147"/>
      <c r="I58" s="39"/>
    </row>
    <row r="59" spans="2:9" x14ac:dyDescent="0.2">
      <c r="B59" s="155"/>
      <c r="C59" s="156"/>
      <c r="D59" s="156"/>
      <c r="E59" s="156"/>
      <c r="F59" s="156"/>
      <c r="G59" s="156"/>
      <c r="H59" s="148"/>
      <c r="I59" s="39"/>
    </row>
    <row r="60" spans="2:9" x14ac:dyDescent="0.2">
      <c r="B60" s="60" t="s">
        <v>0</v>
      </c>
      <c r="C60" s="9" t="s">
        <v>1</v>
      </c>
      <c r="D60" s="9" t="s">
        <v>2</v>
      </c>
      <c r="E60" s="9" t="s">
        <v>8</v>
      </c>
      <c r="F60" s="9" t="s">
        <v>3</v>
      </c>
      <c r="G60" s="9" t="s">
        <v>4</v>
      </c>
      <c r="H60" s="9" t="s">
        <v>5</v>
      </c>
      <c r="I60" s="39"/>
    </row>
    <row r="61" spans="2:9" ht="25.5" customHeight="1" x14ac:dyDescent="0.2">
      <c r="B61" s="66"/>
      <c r="C61" s="28" t="s">
        <v>25</v>
      </c>
      <c r="D61" s="29"/>
      <c r="E61" s="29"/>
      <c r="F61" s="30"/>
      <c r="G61" s="29"/>
      <c r="H61" s="31"/>
      <c r="I61" s="39"/>
    </row>
    <row r="62" spans="2:9" x14ac:dyDescent="0.2">
      <c r="B62" s="47"/>
      <c r="C62" s="12"/>
      <c r="D62" s="18"/>
      <c r="E62" s="18"/>
      <c r="F62" s="18"/>
      <c r="G62" s="36"/>
      <c r="H62" s="21"/>
      <c r="I62" s="39"/>
    </row>
    <row r="63" spans="2:9" x14ac:dyDescent="0.2">
      <c r="B63" s="61" t="s">
        <v>54</v>
      </c>
      <c r="C63" s="12" t="s">
        <v>55</v>
      </c>
      <c r="D63" s="18"/>
      <c r="E63" s="18"/>
      <c r="F63" s="18"/>
      <c r="G63" s="36"/>
      <c r="H63" s="21"/>
      <c r="I63" s="39"/>
    </row>
    <row r="64" spans="2:9" x14ac:dyDescent="0.2">
      <c r="B64" s="61"/>
      <c r="C64" s="12"/>
      <c r="D64" s="18"/>
      <c r="E64" s="18"/>
      <c r="F64" s="18"/>
      <c r="G64" s="36"/>
      <c r="H64" s="21"/>
      <c r="I64" s="39"/>
    </row>
    <row r="65" spans="2:9" x14ac:dyDescent="0.2">
      <c r="B65" s="47" t="s">
        <v>41</v>
      </c>
      <c r="C65" s="12" t="s">
        <v>56</v>
      </c>
      <c r="D65" s="18" t="s">
        <v>22</v>
      </c>
      <c r="E65" s="18"/>
      <c r="F65" s="18">
        <v>500</v>
      </c>
      <c r="G65" s="36"/>
      <c r="H65" s="21"/>
      <c r="I65" s="39"/>
    </row>
    <row r="66" spans="2:9" x14ac:dyDescent="0.2">
      <c r="B66" s="47"/>
      <c r="C66" s="12"/>
      <c r="D66" s="18"/>
      <c r="E66" s="18"/>
      <c r="F66" s="18"/>
      <c r="G66" s="36"/>
      <c r="H66" s="21"/>
      <c r="I66" s="39"/>
    </row>
    <row r="67" spans="2:9" x14ac:dyDescent="0.2">
      <c r="B67" s="47" t="s">
        <v>43</v>
      </c>
      <c r="C67" s="12" t="s">
        <v>57</v>
      </c>
      <c r="D67" s="18" t="s">
        <v>22</v>
      </c>
      <c r="E67" s="18"/>
      <c r="F67" s="18">
        <v>500</v>
      </c>
      <c r="G67" s="36"/>
      <c r="H67" s="21"/>
      <c r="I67" s="39"/>
    </row>
    <row r="68" spans="2:9" x14ac:dyDescent="0.2">
      <c r="B68" s="47"/>
      <c r="C68" s="12"/>
      <c r="D68" s="18"/>
      <c r="E68" s="18"/>
      <c r="F68" s="18"/>
      <c r="G68" s="36"/>
      <c r="H68" s="21"/>
      <c r="I68" s="39"/>
    </row>
    <row r="69" spans="2:9" x14ac:dyDescent="0.2">
      <c r="B69" s="136" t="s">
        <v>289</v>
      </c>
      <c r="C69" s="12" t="s">
        <v>290</v>
      </c>
      <c r="D69" s="18"/>
      <c r="E69" s="18"/>
      <c r="F69" s="18"/>
      <c r="G69" s="36"/>
      <c r="H69" s="21"/>
      <c r="I69" s="39"/>
    </row>
    <row r="70" spans="2:9" x14ac:dyDescent="0.2">
      <c r="B70" s="47"/>
      <c r="C70" s="12"/>
      <c r="D70" s="18"/>
      <c r="E70" s="18"/>
      <c r="F70" s="18"/>
      <c r="G70" s="36"/>
      <c r="H70" s="21"/>
      <c r="I70" s="39"/>
    </row>
    <row r="71" spans="2:9" x14ac:dyDescent="0.2">
      <c r="B71" s="47" t="s">
        <v>41</v>
      </c>
      <c r="C71" s="12" t="s">
        <v>291</v>
      </c>
      <c r="D71" s="18" t="s">
        <v>184</v>
      </c>
      <c r="E71" s="18"/>
      <c r="F71" s="18">
        <v>1</v>
      </c>
      <c r="G71" s="36">
        <v>150000</v>
      </c>
      <c r="H71" s="21">
        <f t="shared" ref="H71" si="1">IF(D71="","",F71*G71)</f>
        <v>150000</v>
      </c>
      <c r="I71" s="39"/>
    </row>
    <row r="72" spans="2:9" x14ac:dyDescent="0.2">
      <c r="B72" s="47"/>
      <c r="C72" s="12"/>
      <c r="D72" s="18"/>
      <c r="E72" s="18"/>
      <c r="F72" s="18"/>
      <c r="G72" s="36"/>
      <c r="H72" s="21"/>
      <c r="I72" s="39"/>
    </row>
    <row r="73" spans="2:9" ht="25.5" x14ac:dyDescent="0.2">
      <c r="B73" s="47" t="s">
        <v>43</v>
      </c>
      <c r="C73" s="12" t="s">
        <v>292</v>
      </c>
      <c r="D73" s="18" t="s">
        <v>293</v>
      </c>
      <c r="E73" s="18"/>
      <c r="F73" s="114">
        <f>H71</f>
        <v>150000</v>
      </c>
      <c r="G73" s="36"/>
      <c r="H73" s="21"/>
      <c r="I73" s="39"/>
    </row>
    <row r="74" spans="2:9" x14ac:dyDescent="0.2">
      <c r="B74" s="47"/>
      <c r="C74" s="12"/>
      <c r="D74" s="18"/>
      <c r="E74" s="18"/>
      <c r="F74" s="18"/>
      <c r="G74" s="36"/>
      <c r="H74" s="21"/>
      <c r="I74" s="39"/>
    </row>
    <row r="75" spans="2:9" x14ac:dyDescent="0.2">
      <c r="B75" s="47"/>
      <c r="C75" s="12"/>
      <c r="D75" s="18"/>
      <c r="E75" s="18"/>
      <c r="F75" s="18"/>
      <c r="G75" s="36"/>
      <c r="H75" s="21"/>
      <c r="I75" s="39"/>
    </row>
    <row r="76" spans="2:9" x14ac:dyDescent="0.2">
      <c r="B76" s="47"/>
      <c r="C76" s="12"/>
      <c r="D76" s="18"/>
      <c r="E76" s="18"/>
      <c r="F76" s="18"/>
      <c r="G76" s="36"/>
      <c r="H76" s="21"/>
      <c r="I76" s="39"/>
    </row>
    <row r="77" spans="2:9" x14ac:dyDescent="0.2">
      <c r="B77" s="47"/>
      <c r="C77" s="12"/>
      <c r="D77" s="18"/>
      <c r="E77" s="18"/>
      <c r="F77" s="18"/>
      <c r="G77" s="36"/>
      <c r="H77" s="21"/>
      <c r="I77" s="39"/>
    </row>
    <row r="78" spans="2:9" x14ac:dyDescent="0.2">
      <c r="B78" s="47"/>
      <c r="C78" s="12"/>
      <c r="D78" s="18"/>
      <c r="E78" s="18"/>
      <c r="F78" s="18"/>
      <c r="G78" s="36"/>
      <c r="H78" s="21"/>
      <c r="I78" s="39"/>
    </row>
    <row r="79" spans="2:9" x14ac:dyDescent="0.2">
      <c r="B79" s="47"/>
      <c r="C79" s="12"/>
      <c r="D79" s="18"/>
      <c r="E79" s="18"/>
      <c r="F79" s="18"/>
      <c r="G79" s="36"/>
      <c r="H79" s="21"/>
      <c r="I79" s="39"/>
    </row>
    <row r="80" spans="2:9" x14ac:dyDescent="0.2">
      <c r="B80" s="47"/>
      <c r="C80" s="12"/>
      <c r="D80" s="18"/>
      <c r="E80" s="18"/>
      <c r="F80" s="18"/>
      <c r="G80" s="36"/>
      <c r="H80" s="21"/>
      <c r="I80" s="39"/>
    </row>
    <row r="81" spans="2:9" x14ac:dyDescent="0.2">
      <c r="B81" s="47"/>
      <c r="C81" s="12"/>
      <c r="D81" s="18"/>
      <c r="E81" s="18"/>
      <c r="F81" s="18"/>
      <c r="G81" s="36"/>
      <c r="H81" s="21"/>
      <c r="I81" s="39"/>
    </row>
    <row r="82" spans="2:9" x14ac:dyDescent="0.2">
      <c r="B82" s="47"/>
      <c r="C82" s="12"/>
      <c r="D82" s="18"/>
      <c r="E82" s="18"/>
      <c r="F82" s="18"/>
      <c r="G82" s="36"/>
      <c r="H82" s="21"/>
      <c r="I82" s="39"/>
    </row>
    <row r="83" spans="2:9" x14ac:dyDescent="0.2">
      <c r="B83" s="47"/>
      <c r="C83" s="12"/>
      <c r="D83" s="18"/>
      <c r="E83" s="18"/>
      <c r="F83" s="18"/>
      <c r="G83" s="36"/>
      <c r="H83" s="21"/>
      <c r="I83" s="39"/>
    </row>
    <row r="84" spans="2:9" x14ac:dyDescent="0.2">
      <c r="B84" s="47"/>
      <c r="C84" s="12"/>
      <c r="D84" s="18"/>
      <c r="E84" s="18"/>
      <c r="F84" s="18"/>
      <c r="G84" s="36"/>
      <c r="H84" s="21"/>
      <c r="I84" s="39"/>
    </row>
    <row r="85" spans="2:9" x14ac:dyDescent="0.2">
      <c r="B85" s="47"/>
      <c r="C85" s="12"/>
      <c r="D85" s="18"/>
      <c r="E85" s="18"/>
      <c r="F85" s="18"/>
      <c r="G85" s="36"/>
      <c r="H85" s="21"/>
      <c r="I85" s="39"/>
    </row>
    <row r="86" spans="2:9" x14ac:dyDescent="0.2">
      <c r="B86" s="47"/>
      <c r="C86" s="12"/>
      <c r="D86" s="18"/>
      <c r="E86" s="18"/>
      <c r="F86" s="18"/>
      <c r="G86" s="36"/>
      <c r="H86" s="21"/>
      <c r="I86" s="39"/>
    </row>
    <row r="87" spans="2:9" x14ac:dyDescent="0.2">
      <c r="B87" s="47"/>
      <c r="C87" s="12"/>
      <c r="D87" s="18"/>
      <c r="E87" s="18"/>
      <c r="F87" s="18"/>
      <c r="G87" s="36"/>
      <c r="H87" s="21"/>
      <c r="I87" s="39"/>
    </row>
    <row r="88" spans="2:9" x14ac:dyDescent="0.2">
      <c r="B88" s="47"/>
      <c r="C88" s="12"/>
      <c r="D88" s="18"/>
      <c r="E88" s="18"/>
      <c r="F88" s="18"/>
      <c r="G88" s="36"/>
      <c r="H88" s="21"/>
      <c r="I88" s="39"/>
    </row>
    <row r="89" spans="2:9" x14ac:dyDescent="0.2">
      <c r="B89" s="47"/>
      <c r="C89" s="12"/>
      <c r="D89" s="18"/>
      <c r="E89" s="18"/>
      <c r="F89" s="18"/>
      <c r="G89" s="36"/>
      <c r="H89" s="21"/>
      <c r="I89" s="39"/>
    </row>
    <row r="90" spans="2:9" x14ac:dyDescent="0.2">
      <c r="B90" s="47"/>
      <c r="C90" s="12"/>
      <c r="D90" s="18"/>
      <c r="E90" s="18"/>
      <c r="F90" s="18"/>
      <c r="G90" s="36"/>
      <c r="H90" s="21" t="str">
        <f t="shared" si="0"/>
        <v/>
      </c>
      <c r="I90" s="39"/>
    </row>
    <row r="91" spans="2:9" s="26" customFormat="1" ht="20.100000000000001" customHeight="1" x14ac:dyDescent="0.2">
      <c r="B91" s="66" t="str">
        <f>B10</f>
        <v>C1.2</v>
      </c>
      <c r="C91" s="28" t="s">
        <v>214</v>
      </c>
      <c r="D91" s="29"/>
      <c r="E91" s="29"/>
      <c r="F91" s="30"/>
      <c r="G91" s="29"/>
      <c r="H91" s="31"/>
      <c r="I91" s="32"/>
    </row>
  </sheetData>
  <mergeCells count="14">
    <mergeCell ref="F1:H3"/>
    <mergeCell ref="B1:E1"/>
    <mergeCell ref="B2:E2"/>
    <mergeCell ref="B3:E3"/>
    <mergeCell ref="B5:G7"/>
    <mergeCell ref="H4:H7"/>
    <mergeCell ref="B4:G4"/>
    <mergeCell ref="B53:E53"/>
    <mergeCell ref="F53:H55"/>
    <mergeCell ref="B54:E54"/>
    <mergeCell ref="B55:E55"/>
    <mergeCell ref="B56:G56"/>
    <mergeCell ref="H56:H59"/>
    <mergeCell ref="B57:G59"/>
  </mergeCells>
  <phoneticPr fontId="13" type="noConversion"/>
  <pageMargins left="0.43307086614173229" right="0.31496062992125984" top="0.43307086614173229" bottom="0.62992125984251968" header="0.35433070866141736" footer="0.31496062992125984"/>
  <pageSetup paperSize="9" scale="61" firstPageNumber="29" fitToHeight="0" orientation="portrait" cellComments="asDisplayed" useFirstPageNumber="1" r:id="rId1"/>
  <headerFooter>
    <oddHeader xml:space="preserve">&amp;R&amp;"Arial,Bold Italic"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EFE0-BB11-4A8E-8789-8737B0A08041}">
  <sheetPr codeName="Sheet3">
    <tabColor rgb="FF92D050"/>
  </sheetPr>
  <dimension ref="B1:I77"/>
  <sheetViews>
    <sheetView view="pageBreakPreview" topLeftCell="A50" zoomScale="90" zoomScaleNormal="125" zoomScaleSheetLayoutView="90" zoomScalePageLayoutView="125" workbookViewId="0">
      <selection activeCell="B4" sqref="C5"/>
    </sheetView>
  </sheetViews>
  <sheetFormatPr defaultColWidth="6.85546875" defaultRowHeight="12.75" x14ac:dyDescent="0.2"/>
  <cols>
    <col min="1" max="1" width="0.85546875" style="1" customWidth="1"/>
    <col min="2" max="2" width="11.7109375" style="33" customWidth="1"/>
    <col min="3" max="3" width="45.7109375" style="2"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6.85546875" style="1"/>
  </cols>
  <sheetData>
    <row r="1" spans="2:9" x14ac:dyDescent="0.2">
      <c r="B1" s="76" t="str">
        <f>Client1</f>
        <v>Province of KwaZulu-Natal</v>
      </c>
      <c r="F1" s="160" t="str">
        <f>"Contract No. "&amp;ContractNo</f>
        <v>Contract No. ZNB01582/00000/00/HOD/INF/22/T</v>
      </c>
      <c r="G1" s="160"/>
      <c r="H1" s="160"/>
    </row>
    <row r="2" spans="2:9" x14ac:dyDescent="0.2">
      <c r="B2" s="74" t="str">
        <f>Client2</f>
        <v>Department of Transport</v>
      </c>
    </row>
    <row r="3" spans="2:9" x14ac:dyDescent="0.2">
      <c r="B3" s="63"/>
      <c r="C3" s="63"/>
      <c r="D3" s="64"/>
      <c r="E3" s="64"/>
      <c r="F3" s="64"/>
      <c r="G3" s="65"/>
      <c r="H3" s="77"/>
    </row>
    <row r="4" spans="2:9" x14ac:dyDescent="0.2">
      <c r="B4" s="150" t="s">
        <v>7</v>
      </c>
      <c r="C4" s="151"/>
      <c r="D4" s="151"/>
      <c r="E4" s="151"/>
      <c r="F4" s="151"/>
      <c r="G4" s="151"/>
      <c r="H4" s="157" t="str">
        <f>"CHAPTER "&amp;B10</f>
        <v>CHAPTER C1.3</v>
      </c>
      <c r="I4" s="5"/>
    </row>
    <row r="5" spans="2:9" ht="7.5" customHeight="1" x14ac:dyDescent="0.2">
      <c r="B5" s="153" t="str">
        <f>ContractDescription</f>
        <v>THE RESEAL OF MAIN ROAD P35-1  FROM KM 0.000 TO KM 19.640 IN THE LADYSMITH REGION</v>
      </c>
      <c r="C5" s="154"/>
      <c r="D5" s="154"/>
      <c r="E5" s="154"/>
      <c r="F5" s="154"/>
      <c r="G5" s="154"/>
      <c r="H5" s="158"/>
      <c r="I5" s="6"/>
    </row>
    <row r="6" spans="2:9" ht="12.75" customHeight="1" x14ac:dyDescent="0.2">
      <c r="B6" s="153"/>
      <c r="C6" s="154"/>
      <c r="D6" s="154"/>
      <c r="E6" s="154"/>
      <c r="F6" s="154"/>
      <c r="G6" s="154"/>
      <c r="H6" s="158"/>
      <c r="I6" s="6"/>
    </row>
    <row r="7" spans="2:9" ht="7.5" customHeight="1" x14ac:dyDescent="0.2">
      <c r="B7" s="155"/>
      <c r="C7" s="156"/>
      <c r="D7" s="156"/>
      <c r="E7" s="156"/>
      <c r="F7" s="156"/>
      <c r="G7" s="156"/>
      <c r="H7" s="159"/>
      <c r="I7" s="6"/>
    </row>
    <row r="8" spans="2:9" s="7" customFormat="1" ht="24.95" customHeight="1" x14ac:dyDescent="0.2">
      <c r="B8" s="8" t="s">
        <v>0</v>
      </c>
      <c r="C8" s="9" t="s">
        <v>1</v>
      </c>
      <c r="D8" s="9" t="s">
        <v>2</v>
      </c>
      <c r="E8" s="9" t="s">
        <v>8</v>
      </c>
      <c r="F8" s="9" t="s">
        <v>3</v>
      </c>
      <c r="G8" s="9" t="s">
        <v>4</v>
      </c>
      <c r="H8" s="9" t="s">
        <v>5</v>
      </c>
      <c r="I8" s="10"/>
    </row>
    <row r="9" spans="2:9" x14ac:dyDescent="0.2">
      <c r="B9" s="47"/>
      <c r="C9" s="12"/>
      <c r="D9" s="13"/>
      <c r="E9" s="13"/>
      <c r="F9" s="13"/>
      <c r="G9" s="14"/>
      <c r="H9" s="15" t="str">
        <f>IF(D9="","",F9*G9)</f>
        <v/>
      </c>
      <c r="I9" s="16"/>
    </row>
    <row r="10" spans="2:9" ht="25.5" x14ac:dyDescent="0.2">
      <c r="B10" s="59" t="s">
        <v>59</v>
      </c>
      <c r="C10" s="17" t="s">
        <v>60</v>
      </c>
      <c r="D10" s="18"/>
      <c r="E10" s="18"/>
      <c r="F10" s="18"/>
      <c r="G10" s="38"/>
      <c r="H10" s="21" t="str">
        <f t="shared" ref="H10:H21" si="0">IF(D10="","",F10*G10)</f>
        <v/>
      </c>
      <c r="I10" s="39"/>
    </row>
    <row r="11" spans="2:9" x14ac:dyDescent="0.2">
      <c r="B11" s="47"/>
      <c r="C11" s="12"/>
      <c r="D11" s="18"/>
      <c r="E11" s="18"/>
      <c r="F11" s="18"/>
      <c r="G11" s="38"/>
      <c r="H11" s="21" t="str">
        <f t="shared" si="0"/>
        <v/>
      </c>
      <c r="I11" s="39"/>
    </row>
    <row r="12" spans="2:9" x14ac:dyDescent="0.2">
      <c r="B12" s="47" t="s">
        <v>61</v>
      </c>
      <c r="C12" s="12" t="s">
        <v>62</v>
      </c>
      <c r="D12" s="18"/>
      <c r="E12" s="18"/>
      <c r="F12" s="18"/>
      <c r="G12" s="38"/>
      <c r="H12" s="21" t="str">
        <f t="shared" si="0"/>
        <v/>
      </c>
      <c r="I12" s="39"/>
    </row>
    <row r="13" spans="2:9" x14ac:dyDescent="0.2">
      <c r="B13" s="47"/>
      <c r="C13" s="12"/>
      <c r="D13" s="18"/>
      <c r="E13" s="18"/>
      <c r="F13" s="18"/>
      <c r="G13" s="38"/>
      <c r="H13" s="21"/>
      <c r="I13" s="39"/>
    </row>
    <row r="14" spans="2:9" x14ac:dyDescent="0.2">
      <c r="B14" s="47" t="s">
        <v>63</v>
      </c>
      <c r="C14" s="12" t="s">
        <v>66</v>
      </c>
      <c r="D14" s="18" t="s">
        <v>11</v>
      </c>
      <c r="E14" s="18"/>
      <c r="F14" s="19">
        <v>1</v>
      </c>
      <c r="G14" s="20"/>
      <c r="H14" s="21"/>
      <c r="I14" s="40"/>
    </row>
    <row r="15" spans="2:9" x14ac:dyDescent="0.2">
      <c r="B15" s="47"/>
      <c r="C15" s="12"/>
      <c r="D15" s="18"/>
      <c r="E15" s="18"/>
      <c r="F15" s="19"/>
      <c r="G15" s="20"/>
      <c r="H15" s="21"/>
      <c r="I15" s="40"/>
    </row>
    <row r="16" spans="2:9" x14ac:dyDescent="0.2">
      <c r="B16" s="47" t="s">
        <v>64</v>
      </c>
      <c r="C16" s="12" t="s">
        <v>67</v>
      </c>
      <c r="D16" s="18" t="s">
        <v>11</v>
      </c>
      <c r="E16" s="18"/>
      <c r="F16" s="19">
        <v>1</v>
      </c>
      <c r="G16" s="20"/>
      <c r="H16" s="21"/>
      <c r="I16" s="40"/>
    </row>
    <row r="17" spans="2:9" x14ac:dyDescent="0.2">
      <c r="B17" s="47"/>
      <c r="C17" s="12"/>
      <c r="D17" s="18"/>
      <c r="E17" s="18"/>
      <c r="F17" s="19"/>
      <c r="G17" s="20"/>
      <c r="H17" s="21"/>
      <c r="I17" s="40"/>
    </row>
    <row r="18" spans="2:9" x14ac:dyDescent="0.2">
      <c r="B18" s="47" t="s">
        <v>65</v>
      </c>
      <c r="C18" s="12" t="s">
        <v>68</v>
      </c>
      <c r="D18" s="18" t="s">
        <v>19</v>
      </c>
      <c r="E18" s="18"/>
      <c r="F18" s="19">
        <v>11</v>
      </c>
      <c r="G18" s="20"/>
      <c r="H18" s="21"/>
      <c r="I18" s="40"/>
    </row>
    <row r="19" spans="2:9" x14ac:dyDescent="0.2">
      <c r="B19" s="47"/>
      <c r="C19" s="12"/>
      <c r="D19" s="18"/>
      <c r="E19" s="18"/>
      <c r="F19" s="19"/>
      <c r="G19" s="38"/>
      <c r="H19" s="21"/>
      <c r="I19" s="39"/>
    </row>
    <row r="20" spans="2:9" ht="14.25" x14ac:dyDescent="0.2">
      <c r="B20" s="47" t="s">
        <v>69</v>
      </c>
      <c r="C20" s="12" t="s">
        <v>70</v>
      </c>
      <c r="D20" s="18" t="s">
        <v>71</v>
      </c>
      <c r="E20" s="18"/>
      <c r="F20" s="19">
        <v>12</v>
      </c>
      <c r="G20" s="96"/>
      <c r="H20" s="21"/>
      <c r="I20" s="39"/>
    </row>
    <row r="21" spans="2:9" x14ac:dyDescent="0.2">
      <c r="B21" s="47"/>
      <c r="C21" s="12"/>
      <c r="D21" s="18"/>
      <c r="E21" s="18"/>
      <c r="F21" s="19"/>
      <c r="G21" s="38"/>
      <c r="H21" s="21" t="str">
        <f t="shared" si="0"/>
        <v/>
      </c>
      <c r="I21" s="42"/>
    </row>
    <row r="22" spans="2:9" x14ac:dyDescent="0.2">
      <c r="B22" s="47"/>
      <c r="C22" s="12"/>
      <c r="D22" s="18"/>
      <c r="E22" s="18"/>
      <c r="F22" s="18"/>
      <c r="G22" s="36"/>
      <c r="H22" s="21"/>
      <c r="I22" s="39"/>
    </row>
    <row r="23" spans="2:9" x14ac:dyDescent="0.2">
      <c r="B23" s="47"/>
      <c r="C23" s="12"/>
      <c r="D23" s="18"/>
      <c r="E23" s="18"/>
      <c r="F23" s="18"/>
      <c r="G23" s="36"/>
      <c r="H23" s="21"/>
      <c r="I23" s="39"/>
    </row>
    <row r="24" spans="2:9" x14ac:dyDescent="0.2">
      <c r="B24" s="47"/>
      <c r="C24" s="12"/>
      <c r="D24" s="18"/>
      <c r="E24" s="18"/>
      <c r="F24" s="18"/>
      <c r="G24" s="36"/>
      <c r="H24" s="21"/>
      <c r="I24" s="39"/>
    </row>
    <row r="25" spans="2:9" x14ac:dyDescent="0.2">
      <c r="B25" s="47"/>
      <c r="C25" s="12"/>
      <c r="D25" s="18"/>
      <c r="E25" s="18"/>
      <c r="F25" s="18"/>
      <c r="G25" s="36"/>
      <c r="H25" s="21"/>
      <c r="I25" s="39"/>
    </row>
    <row r="26" spans="2:9" x14ac:dyDescent="0.2">
      <c r="B26" s="47"/>
      <c r="C26" s="12"/>
      <c r="D26" s="18"/>
      <c r="E26" s="18"/>
      <c r="F26" s="18"/>
      <c r="G26" s="36"/>
      <c r="H26" s="21"/>
      <c r="I26" s="39"/>
    </row>
    <row r="27" spans="2:9" x14ac:dyDescent="0.2">
      <c r="B27" s="47"/>
      <c r="C27" s="12"/>
      <c r="D27" s="18"/>
      <c r="E27" s="18"/>
      <c r="F27" s="18"/>
      <c r="G27" s="36"/>
      <c r="H27" s="21"/>
      <c r="I27" s="39"/>
    </row>
    <row r="28" spans="2:9" x14ac:dyDescent="0.2">
      <c r="B28" s="47"/>
      <c r="C28" s="12"/>
      <c r="D28" s="18"/>
      <c r="E28" s="18"/>
      <c r="F28" s="18"/>
      <c r="G28" s="36"/>
      <c r="H28" s="21"/>
      <c r="I28" s="39"/>
    </row>
    <row r="29" spans="2:9" x14ac:dyDescent="0.2">
      <c r="B29" s="47"/>
      <c r="C29" s="12"/>
      <c r="D29" s="18"/>
      <c r="E29" s="18"/>
      <c r="F29" s="18"/>
      <c r="G29" s="36"/>
      <c r="H29" s="21"/>
      <c r="I29" s="39"/>
    </row>
    <row r="30" spans="2:9" x14ac:dyDescent="0.2">
      <c r="B30" s="47"/>
      <c r="C30" s="12"/>
      <c r="D30" s="18"/>
      <c r="E30" s="18"/>
      <c r="F30" s="18"/>
      <c r="G30" s="36"/>
      <c r="H30" s="21"/>
      <c r="I30" s="39"/>
    </row>
    <row r="31" spans="2:9" x14ac:dyDescent="0.2">
      <c r="B31" s="47"/>
      <c r="C31" s="12"/>
      <c r="D31" s="18"/>
      <c r="E31" s="18"/>
      <c r="F31" s="18"/>
      <c r="G31" s="36"/>
      <c r="H31" s="21"/>
      <c r="I31" s="39"/>
    </row>
    <row r="32" spans="2:9" x14ac:dyDescent="0.2">
      <c r="B32" s="47"/>
      <c r="C32" s="12"/>
      <c r="D32" s="18"/>
      <c r="E32" s="18"/>
      <c r="F32" s="18"/>
      <c r="G32" s="36"/>
      <c r="H32" s="21"/>
      <c r="I32" s="39"/>
    </row>
    <row r="33" spans="2:9" x14ac:dyDescent="0.2">
      <c r="B33" s="47"/>
      <c r="C33" s="12"/>
      <c r="D33" s="18"/>
      <c r="E33" s="18"/>
      <c r="F33" s="18"/>
      <c r="G33" s="36"/>
      <c r="H33" s="21"/>
      <c r="I33" s="39"/>
    </row>
    <row r="34" spans="2:9" x14ac:dyDescent="0.2">
      <c r="B34" s="47"/>
      <c r="C34" s="12"/>
      <c r="D34" s="18"/>
      <c r="E34" s="18"/>
      <c r="F34" s="18"/>
      <c r="G34" s="36"/>
      <c r="H34" s="21"/>
      <c r="I34" s="39"/>
    </row>
    <row r="35" spans="2:9" x14ac:dyDescent="0.2">
      <c r="B35" s="47"/>
      <c r="C35" s="12"/>
      <c r="D35" s="18"/>
      <c r="E35" s="18"/>
      <c r="F35" s="18"/>
      <c r="G35" s="36"/>
      <c r="H35" s="21"/>
      <c r="I35" s="39"/>
    </row>
    <row r="36" spans="2:9" x14ac:dyDescent="0.2">
      <c r="B36" s="47"/>
      <c r="C36" s="12"/>
      <c r="D36" s="18"/>
      <c r="E36" s="18"/>
      <c r="F36" s="18"/>
      <c r="G36" s="36"/>
      <c r="H36" s="21"/>
      <c r="I36" s="39"/>
    </row>
    <row r="37" spans="2:9" x14ac:dyDescent="0.2">
      <c r="B37" s="47"/>
      <c r="C37" s="12"/>
      <c r="D37" s="18"/>
      <c r="E37" s="18"/>
      <c r="F37" s="18"/>
      <c r="G37" s="36"/>
      <c r="H37" s="21"/>
      <c r="I37" s="39"/>
    </row>
    <row r="38" spans="2:9" x14ac:dyDescent="0.2">
      <c r="B38" s="47"/>
      <c r="C38" s="12"/>
      <c r="D38" s="18"/>
      <c r="E38" s="18"/>
      <c r="F38" s="18"/>
      <c r="G38" s="36"/>
      <c r="H38" s="21"/>
      <c r="I38" s="39"/>
    </row>
    <row r="39" spans="2:9" x14ac:dyDescent="0.2">
      <c r="B39" s="47"/>
      <c r="C39" s="12"/>
      <c r="D39" s="18"/>
      <c r="E39" s="18"/>
      <c r="F39" s="18"/>
      <c r="G39" s="36"/>
      <c r="H39" s="21"/>
      <c r="I39" s="39"/>
    </row>
    <row r="40" spans="2:9" x14ac:dyDescent="0.2">
      <c r="B40" s="47"/>
      <c r="C40" s="12"/>
      <c r="D40" s="18"/>
      <c r="E40" s="18"/>
      <c r="F40" s="18"/>
      <c r="G40" s="36"/>
      <c r="H40" s="21"/>
      <c r="I40" s="39"/>
    </row>
    <row r="41" spans="2:9" x14ac:dyDescent="0.2">
      <c r="B41" s="47"/>
      <c r="C41" s="12"/>
      <c r="D41" s="18"/>
      <c r="E41" s="18"/>
      <c r="F41" s="18"/>
      <c r="G41" s="36"/>
      <c r="H41" s="21"/>
      <c r="I41" s="39"/>
    </row>
    <row r="42" spans="2:9" x14ac:dyDescent="0.2">
      <c r="B42" s="47"/>
      <c r="C42" s="12"/>
      <c r="D42" s="18"/>
      <c r="E42" s="18"/>
      <c r="F42" s="18"/>
      <c r="G42" s="36"/>
      <c r="H42" s="21"/>
      <c r="I42" s="39"/>
    </row>
    <row r="43" spans="2:9" x14ac:dyDescent="0.2">
      <c r="B43" s="47"/>
      <c r="C43" s="12"/>
      <c r="D43" s="18"/>
      <c r="E43" s="18"/>
      <c r="F43" s="18"/>
      <c r="G43" s="36"/>
      <c r="H43" s="21"/>
      <c r="I43" s="39"/>
    </row>
    <row r="44" spans="2:9" x14ac:dyDescent="0.2">
      <c r="B44" s="47"/>
      <c r="C44" s="12"/>
      <c r="D44" s="18"/>
      <c r="E44" s="18"/>
      <c r="F44" s="18"/>
      <c r="G44" s="36"/>
      <c r="H44" s="21"/>
      <c r="I44" s="39"/>
    </row>
    <row r="45" spans="2:9" x14ac:dyDescent="0.2">
      <c r="B45" s="47"/>
      <c r="C45" s="12"/>
      <c r="D45" s="18"/>
      <c r="E45" s="18"/>
      <c r="F45" s="18"/>
      <c r="G45" s="36"/>
      <c r="H45" s="21"/>
      <c r="I45" s="39"/>
    </row>
    <row r="46" spans="2:9" x14ac:dyDescent="0.2">
      <c r="B46" s="47"/>
      <c r="C46" s="12"/>
      <c r="D46" s="18"/>
      <c r="E46" s="18"/>
      <c r="F46" s="18"/>
      <c r="G46" s="36"/>
      <c r="H46" s="21"/>
      <c r="I46" s="39"/>
    </row>
    <row r="47" spans="2:9" x14ac:dyDescent="0.2">
      <c r="B47" s="47"/>
      <c r="C47" s="12"/>
      <c r="D47" s="18"/>
      <c r="E47" s="18"/>
      <c r="F47" s="18"/>
      <c r="G47" s="36"/>
      <c r="H47" s="21"/>
      <c r="I47" s="39"/>
    </row>
    <row r="48" spans="2:9" x14ac:dyDescent="0.2">
      <c r="B48" s="47"/>
      <c r="C48" s="12"/>
      <c r="D48" s="18"/>
      <c r="E48" s="18"/>
      <c r="F48" s="18"/>
      <c r="G48" s="36"/>
      <c r="H48" s="21"/>
      <c r="I48" s="39"/>
    </row>
    <row r="49" spans="2:9" x14ac:dyDescent="0.2">
      <c r="B49" s="47"/>
      <c r="C49" s="12"/>
      <c r="D49" s="18"/>
      <c r="E49" s="18"/>
      <c r="F49" s="18"/>
      <c r="G49" s="36"/>
      <c r="H49" s="21"/>
      <c r="I49" s="39"/>
    </row>
    <row r="50" spans="2:9" x14ac:dyDescent="0.2">
      <c r="B50" s="47"/>
      <c r="C50" s="12"/>
      <c r="D50" s="18"/>
      <c r="E50" s="18"/>
      <c r="F50" s="18"/>
      <c r="G50" s="36"/>
      <c r="H50" s="21"/>
      <c r="I50" s="39"/>
    </row>
    <row r="51" spans="2:9" x14ac:dyDescent="0.2">
      <c r="B51" s="47"/>
      <c r="C51" s="12"/>
      <c r="D51" s="18"/>
      <c r="E51" s="18"/>
      <c r="F51" s="18"/>
      <c r="G51" s="36"/>
      <c r="H51" s="21"/>
      <c r="I51" s="39"/>
    </row>
    <row r="52" spans="2:9" x14ac:dyDescent="0.2">
      <c r="B52" s="47"/>
      <c r="C52" s="12"/>
      <c r="D52" s="18"/>
      <c r="E52" s="18"/>
      <c r="F52" s="18"/>
      <c r="G52" s="36"/>
      <c r="H52" s="21"/>
      <c r="I52" s="39"/>
    </row>
    <row r="53" spans="2:9" x14ac:dyDescent="0.2">
      <c r="B53" s="47"/>
      <c r="C53" s="12"/>
      <c r="D53" s="18"/>
      <c r="E53" s="18"/>
      <c r="F53" s="18"/>
      <c r="G53" s="36"/>
      <c r="H53" s="21"/>
      <c r="I53" s="39"/>
    </row>
    <row r="54" spans="2:9" x14ac:dyDescent="0.2">
      <c r="B54" s="47"/>
      <c r="C54" s="12"/>
      <c r="D54" s="18"/>
      <c r="E54" s="18"/>
      <c r="F54" s="18"/>
      <c r="G54" s="36"/>
      <c r="H54" s="21"/>
      <c r="I54" s="39"/>
    </row>
    <row r="55" spans="2:9" x14ac:dyDescent="0.2">
      <c r="B55" s="47"/>
      <c r="C55" s="12"/>
      <c r="D55" s="18"/>
      <c r="E55" s="18"/>
      <c r="F55" s="18"/>
      <c r="G55" s="36"/>
      <c r="H55" s="21"/>
      <c r="I55" s="39"/>
    </row>
    <row r="56" spans="2:9" x14ac:dyDescent="0.2">
      <c r="B56" s="47"/>
      <c r="C56" s="12"/>
      <c r="D56" s="18"/>
      <c r="E56" s="18"/>
      <c r="F56" s="18"/>
      <c r="G56" s="36"/>
      <c r="H56" s="21"/>
      <c r="I56" s="39"/>
    </row>
    <row r="57" spans="2:9" x14ac:dyDescent="0.2">
      <c r="B57" s="47"/>
      <c r="C57" s="12"/>
      <c r="D57" s="18"/>
      <c r="E57" s="18"/>
      <c r="F57" s="18"/>
      <c r="G57" s="36"/>
      <c r="H57" s="21"/>
      <c r="I57" s="39"/>
    </row>
    <row r="58" spans="2:9" x14ac:dyDescent="0.2">
      <c r="B58" s="47"/>
      <c r="C58" s="12"/>
      <c r="D58" s="18"/>
      <c r="E58" s="18"/>
      <c r="F58" s="18"/>
      <c r="G58" s="36"/>
      <c r="H58" s="21"/>
      <c r="I58" s="39"/>
    </row>
    <row r="59" spans="2:9" x14ac:dyDescent="0.2">
      <c r="B59" s="47"/>
      <c r="C59" s="12"/>
      <c r="D59" s="18"/>
      <c r="E59" s="18"/>
      <c r="F59" s="18"/>
      <c r="G59" s="36"/>
      <c r="H59" s="21"/>
      <c r="I59" s="39"/>
    </row>
    <row r="60" spans="2:9" x14ac:dyDescent="0.2">
      <c r="B60" s="47"/>
      <c r="C60" s="12"/>
      <c r="D60" s="18"/>
      <c r="E60" s="18"/>
      <c r="F60" s="18"/>
      <c r="G60" s="36"/>
      <c r="H60" s="21"/>
      <c r="I60" s="39"/>
    </row>
    <row r="61" spans="2:9" x14ac:dyDescent="0.2">
      <c r="B61" s="47"/>
      <c r="C61" s="12"/>
      <c r="D61" s="18"/>
      <c r="E61" s="18"/>
      <c r="F61" s="18"/>
      <c r="G61" s="36"/>
      <c r="H61" s="21"/>
      <c r="I61" s="39"/>
    </row>
    <row r="62" spans="2:9" x14ac:dyDescent="0.2">
      <c r="B62" s="47"/>
      <c r="C62" s="12"/>
      <c r="D62" s="18"/>
      <c r="E62" s="18"/>
      <c r="F62" s="18"/>
      <c r="G62" s="36"/>
      <c r="H62" s="21"/>
      <c r="I62" s="39"/>
    </row>
    <row r="63" spans="2:9" x14ac:dyDescent="0.2">
      <c r="B63" s="47"/>
      <c r="C63" s="12"/>
      <c r="D63" s="18"/>
      <c r="E63" s="18"/>
      <c r="F63" s="18"/>
      <c r="G63" s="36"/>
      <c r="H63" s="21"/>
      <c r="I63" s="39"/>
    </row>
    <row r="64" spans="2:9" x14ac:dyDescent="0.2">
      <c r="B64" s="47"/>
      <c r="C64" s="12"/>
      <c r="D64" s="18"/>
      <c r="E64" s="18"/>
      <c r="F64" s="18"/>
      <c r="G64" s="36"/>
      <c r="H64" s="21"/>
      <c r="I64" s="39"/>
    </row>
    <row r="65" spans="2:9" x14ac:dyDescent="0.2">
      <c r="B65" s="47"/>
      <c r="C65" s="12"/>
      <c r="D65" s="18"/>
      <c r="E65" s="18"/>
      <c r="F65" s="18"/>
      <c r="G65" s="36"/>
      <c r="H65" s="21"/>
      <c r="I65" s="39"/>
    </row>
    <row r="66" spans="2:9" x14ac:dyDescent="0.2">
      <c r="B66" s="47"/>
      <c r="C66" s="12"/>
      <c r="D66" s="18"/>
      <c r="E66" s="18"/>
      <c r="F66" s="18"/>
      <c r="G66" s="36"/>
      <c r="H66" s="21"/>
      <c r="I66" s="39"/>
    </row>
    <row r="67" spans="2:9" x14ac:dyDescent="0.2">
      <c r="B67" s="47"/>
      <c r="C67" s="12"/>
      <c r="D67" s="18"/>
      <c r="E67" s="18"/>
      <c r="F67" s="18"/>
      <c r="G67" s="36"/>
      <c r="H67" s="21"/>
      <c r="I67" s="39"/>
    </row>
    <row r="68" spans="2:9" x14ac:dyDescent="0.2">
      <c r="B68" s="47"/>
      <c r="C68" s="12"/>
      <c r="D68" s="18"/>
      <c r="E68" s="18"/>
      <c r="F68" s="18"/>
      <c r="G68" s="36"/>
      <c r="H68" s="21"/>
      <c r="I68" s="39"/>
    </row>
    <row r="69" spans="2:9" x14ac:dyDescent="0.2">
      <c r="B69" s="47"/>
      <c r="C69" s="12"/>
      <c r="D69" s="18"/>
      <c r="E69" s="18"/>
      <c r="F69" s="18"/>
      <c r="G69" s="36"/>
      <c r="H69" s="21"/>
      <c r="I69" s="39"/>
    </row>
    <row r="70" spans="2:9" x14ac:dyDescent="0.2">
      <c r="B70" s="47"/>
      <c r="C70" s="12"/>
      <c r="D70" s="18"/>
      <c r="E70" s="18"/>
      <c r="F70" s="18"/>
      <c r="G70" s="36"/>
      <c r="H70" s="21"/>
      <c r="I70" s="39"/>
    </row>
    <row r="71" spans="2:9" x14ac:dyDescent="0.2">
      <c r="B71" s="47"/>
      <c r="C71" s="12"/>
      <c r="D71" s="18"/>
      <c r="E71" s="18"/>
      <c r="F71" s="18"/>
      <c r="G71" s="36"/>
      <c r="H71" s="21"/>
      <c r="I71" s="39"/>
    </row>
    <row r="72" spans="2:9" x14ac:dyDescent="0.2">
      <c r="B72" s="47"/>
      <c r="C72" s="12"/>
      <c r="D72" s="18"/>
      <c r="E72" s="18"/>
      <c r="F72" s="18"/>
      <c r="G72" s="36"/>
      <c r="H72" s="21"/>
      <c r="I72" s="39"/>
    </row>
    <row r="73" spans="2:9" x14ac:dyDescent="0.2">
      <c r="B73" s="47"/>
      <c r="C73" s="12"/>
      <c r="D73" s="18"/>
      <c r="E73" s="18"/>
      <c r="F73" s="18"/>
      <c r="G73" s="36"/>
      <c r="H73" s="21"/>
      <c r="I73" s="39"/>
    </row>
    <row r="74" spans="2:9" x14ac:dyDescent="0.2">
      <c r="B74" s="47"/>
      <c r="C74" s="12"/>
      <c r="D74" s="18"/>
      <c r="E74" s="18"/>
      <c r="F74" s="18"/>
      <c r="G74" s="36"/>
      <c r="H74" s="21"/>
      <c r="I74" s="39"/>
    </row>
    <row r="75" spans="2:9" x14ac:dyDescent="0.2">
      <c r="B75" s="47"/>
      <c r="C75" s="12"/>
      <c r="D75" s="18"/>
      <c r="E75" s="18"/>
      <c r="F75" s="18"/>
      <c r="G75" s="36"/>
      <c r="H75" s="21"/>
      <c r="I75" s="39"/>
    </row>
    <row r="76" spans="2:9" x14ac:dyDescent="0.2">
      <c r="B76" s="47"/>
      <c r="C76" s="12"/>
      <c r="D76" s="18"/>
      <c r="E76" s="18"/>
      <c r="F76" s="18"/>
      <c r="G76" s="36"/>
      <c r="H76" s="21"/>
      <c r="I76" s="39"/>
    </row>
    <row r="77" spans="2:9" s="26" customFormat="1" ht="24.95" customHeight="1" x14ac:dyDescent="0.2">
      <c r="B77" s="27" t="str">
        <f>B10</f>
        <v>C1.3</v>
      </c>
      <c r="C77" s="137" t="s">
        <v>215</v>
      </c>
      <c r="D77" s="29"/>
      <c r="E77" s="29"/>
      <c r="F77" s="30"/>
      <c r="G77" s="29"/>
      <c r="H77" s="31"/>
      <c r="I77" s="32"/>
    </row>
  </sheetData>
  <mergeCells count="4">
    <mergeCell ref="F1:H1"/>
    <mergeCell ref="B5:G7"/>
    <mergeCell ref="H4:H7"/>
    <mergeCell ref="B4:G4"/>
  </mergeCells>
  <phoneticPr fontId="13" type="noConversion"/>
  <pageMargins left="0.43307086614173229" right="0.31496062992125984" top="0.43307086614173229" bottom="0.62992125984251968" header="0.35433070866141736" footer="0.31496062992125984"/>
  <pageSetup paperSize="9" scale="74" firstPageNumber="30" orientation="portrait" cellComments="asDisplayed" useFirstPageNumber="1" r:id="rId1"/>
  <headerFooter>
    <oddHeader xml:space="preserve">&amp;R&amp;"Arial,Bold Italic"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874F5-8891-4E64-B19A-C8111725C19A}">
  <sheetPr codeName="Sheet4">
    <tabColor rgb="FF92D050"/>
  </sheetPr>
  <dimension ref="B1:I155"/>
  <sheetViews>
    <sheetView view="pageBreakPreview" topLeftCell="A103" zoomScaleNormal="100" zoomScaleSheetLayoutView="100" zoomScalePageLayoutView="125" workbookViewId="0">
      <selection activeCell="B4" sqref="C5"/>
    </sheetView>
  </sheetViews>
  <sheetFormatPr defaultColWidth="6.85546875" defaultRowHeight="12.75" x14ac:dyDescent="0.2"/>
  <cols>
    <col min="1" max="1" width="0.85546875" style="1" customWidth="1"/>
    <col min="2" max="2" width="11.7109375" style="33" customWidth="1"/>
    <col min="3" max="3" width="45.7109375" style="2"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6.85546875" style="1"/>
  </cols>
  <sheetData>
    <row r="1" spans="2:9" x14ac:dyDescent="0.2">
      <c r="B1" s="76" t="str">
        <f>Client1</f>
        <v>Province of KwaZulu-Natal</v>
      </c>
      <c r="F1" s="160" t="str">
        <f>"Contract No. "&amp;ContractNo</f>
        <v>Contract No. ZNB01582/00000/00/HOD/INF/22/T</v>
      </c>
      <c r="G1" s="160"/>
      <c r="H1" s="160"/>
    </row>
    <row r="2" spans="2:9" x14ac:dyDescent="0.2">
      <c r="B2" s="74" t="str">
        <f>Client2</f>
        <v>Department of Transport</v>
      </c>
    </row>
    <row r="3" spans="2:9" x14ac:dyDescent="0.2">
      <c r="B3" s="63"/>
      <c r="C3" s="63"/>
      <c r="D3" s="64"/>
      <c r="E3" s="64"/>
      <c r="F3" s="64"/>
      <c r="G3" s="65"/>
      <c r="H3" s="77"/>
    </row>
    <row r="4" spans="2:9" x14ac:dyDescent="0.2">
      <c r="B4" s="150" t="s">
        <v>7</v>
      </c>
      <c r="C4" s="151"/>
      <c r="D4" s="151"/>
      <c r="E4" s="151"/>
      <c r="F4" s="151"/>
      <c r="G4" s="151"/>
      <c r="H4" s="157" t="str">
        <f>"CHAPTER "&amp;B10</f>
        <v>CHAPTER C1.4</v>
      </c>
      <c r="I4" s="5"/>
    </row>
    <row r="5" spans="2:9" ht="7.5" customHeight="1" x14ac:dyDescent="0.2">
      <c r="B5" s="153" t="str">
        <f>ContractDescription</f>
        <v>THE RESEAL OF MAIN ROAD P35-1  FROM KM 0.000 TO KM 19.640 IN THE LADYSMITH REGION</v>
      </c>
      <c r="C5" s="154"/>
      <c r="D5" s="154"/>
      <c r="E5" s="154"/>
      <c r="F5" s="154"/>
      <c r="G5" s="154"/>
      <c r="H5" s="158"/>
      <c r="I5" s="6"/>
    </row>
    <row r="6" spans="2:9" ht="12.75" customHeight="1" x14ac:dyDescent="0.2">
      <c r="B6" s="153"/>
      <c r="C6" s="154"/>
      <c r="D6" s="154"/>
      <c r="E6" s="154"/>
      <c r="F6" s="154"/>
      <c r="G6" s="154"/>
      <c r="H6" s="158"/>
      <c r="I6" s="6"/>
    </row>
    <row r="7" spans="2:9" ht="7.5" customHeight="1" x14ac:dyDescent="0.2">
      <c r="B7" s="155"/>
      <c r="C7" s="156"/>
      <c r="D7" s="156"/>
      <c r="E7" s="156"/>
      <c r="F7" s="156"/>
      <c r="G7" s="156"/>
      <c r="H7" s="159"/>
      <c r="I7" s="6"/>
    </row>
    <row r="8" spans="2:9" s="7" customFormat="1" ht="24.95" customHeight="1" x14ac:dyDescent="0.2">
      <c r="B8" s="8" t="s">
        <v>0</v>
      </c>
      <c r="C8" s="9" t="s">
        <v>1</v>
      </c>
      <c r="D8" s="9" t="s">
        <v>2</v>
      </c>
      <c r="E8" s="9" t="s">
        <v>8</v>
      </c>
      <c r="F8" s="9" t="s">
        <v>3</v>
      </c>
      <c r="G8" s="9" t="s">
        <v>4</v>
      </c>
      <c r="H8" s="9" t="s">
        <v>5</v>
      </c>
      <c r="I8" s="10"/>
    </row>
    <row r="9" spans="2:9" x14ac:dyDescent="0.2">
      <c r="B9" s="47"/>
      <c r="C9" s="12"/>
      <c r="D9" s="13"/>
      <c r="E9" s="13"/>
      <c r="F9" s="13"/>
      <c r="G9" s="14"/>
      <c r="H9" s="21" t="str">
        <f t="shared" ref="H9:H33" si="0">IF(D9="","",F9*G9)</f>
        <v/>
      </c>
      <c r="I9" s="16"/>
    </row>
    <row r="10" spans="2:9" x14ac:dyDescent="0.2">
      <c r="B10" s="59" t="s">
        <v>72</v>
      </c>
      <c r="C10" s="17" t="s">
        <v>73</v>
      </c>
      <c r="D10" s="18"/>
      <c r="E10" s="18"/>
      <c r="F10" s="18"/>
      <c r="G10" s="38"/>
      <c r="H10" s="21" t="str">
        <f t="shared" si="0"/>
        <v/>
      </c>
      <c r="I10" s="39"/>
    </row>
    <row r="11" spans="2:9" x14ac:dyDescent="0.2">
      <c r="B11" s="47"/>
      <c r="C11" s="12"/>
      <c r="D11" s="18"/>
      <c r="E11" s="18"/>
      <c r="F11" s="18"/>
      <c r="G11" s="38"/>
      <c r="H11" s="21" t="str">
        <f t="shared" si="0"/>
        <v/>
      </c>
      <c r="I11" s="39"/>
    </row>
    <row r="12" spans="2:9" x14ac:dyDescent="0.2">
      <c r="B12" s="47" t="s">
        <v>74</v>
      </c>
      <c r="C12" s="12" t="s">
        <v>75</v>
      </c>
      <c r="D12" s="18"/>
      <c r="E12" s="18"/>
      <c r="F12" s="18"/>
      <c r="G12" s="38"/>
      <c r="H12" s="21"/>
      <c r="I12" s="39"/>
    </row>
    <row r="13" spans="2:9" x14ac:dyDescent="0.2">
      <c r="B13" s="47"/>
      <c r="C13" s="12"/>
      <c r="D13" s="18"/>
      <c r="E13" s="18"/>
      <c r="F13" s="18"/>
      <c r="G13" s="38"/>
      <c r="H13" s="21"/>
      <c r="I13" s="39"/>
    </row>
    <row r="14" spans="2:9" ht="14.25" x14ac:dyDescent="0.2">
      <c r="B14" s="47" t="s">
        <v>76</v>
      </c>
      <c r="C14" s="12" t="s">
        <v>83</v>
      </c>
      <c r="D14" s="18" t="s">
        <v>71</v>
      </c>
      <c r="E14" s="18"/>
      <c r="F14" s="19">
        <v>48</v>
      </c>
      <c r="G14" s="20"/>
      <c r="H14" s="21"/>
      <c r="I14" s="40"/>
    </row>
    <row r="15" spans="2:9" x14ac:dyDescent="0.2">
      <c r="B15" s="47"/>
      <c r="C15" s="12"/>
      <c r="D15" s="18"/>
      <c r="E15" s="18"/>
      <c r="F15" s="19"/>
      <c r="G15" s="20"/>
      <c r="H15" s="21"/>
      <c r="I15" s="40"/>
    </row>
    <row r="16" spans="2:9" ht="14.25" x14ac:dyDescent="0.2">
      <c r="B16" s="47" t="s">
        <v>77</v>
      </c>
      <c r="C16" s="12" t="s">
        <v>84</v>
      </c>
      <c r="D16" s="18" t="s">
        <v>71</v>
      </c>
      <c r="E16" s="18"/>
      <c r="F16" s="19">
        <v>42</v>
      </c>
      <c r="G16" s="20"/>
      <c r="H16" s="21"/>
      <c r="I16" s="40"/>
    </row>
    <row r="17" spans="2:9" x14ac:dyDescent="0.2">
      <c r="B17" s="47"/>
      <c r="C17" s="12"/>
      <c r="D17" s="18"/>
      <c r="E17" s="18"/>
      <c r="F17" s="19"/>
      <c r="G17" s="20"/>
      <c r="H17" s="21"/>
      <c r="I17" s="40"/>
    </row>
    <row r="18" spans="2:9" ht="14.25" x14ac:dyDescent="0.2">
      <c r="B18" s="47" t="s">
        <v>78</v>
      </c>
      <c r="C18" s="12" t="s">
        <v>85</v>
      </c>
      <c r="D18" s="18" t="s">
        <v>71</v>
      </c>
      <c r="E18" s="18"/>
      <c r="F18" s="19">
        <v>10</v>
      </c>
      <c r="G18" s="20"/>
      <c r="H18" s="21"/>
      <c r="I18" s="40"/>
    </row>
    <row r="19" spans="2:9" x14ac:dyDescent="0.2">
      <c r="B19" s="47"/>
      <c r="C19" s="12"/>
      <c r="D19" s="18"/>
      <c r="E19" s="18"/>
      <c r="F19" s="19"/>
      <c r="G19" s="20"/>
      <c r="H19" s="21"/>
      <c r="I19" s="40"/>
    </row>
    <row r="20" spans="2:9" ht="14.25" customHeight="1" x14ac:dyDescent="0.2">
      <c r="B20" s="47" t="s">
        <v>79</v>
      </c>
      <c r="C20" s="12" t="s">
        <v>86</v>
      </c>
      <c r="D20" s="18" t="s">
        <v>71</v>
      </c>
      <c r="E20" s="18"/>
      <c r="F20" s="19">
        <v>20</v>
      </c>
      <c r="G20" s="38"/>
      <c r="H20" s="21"/>
      <c r="I20" s="39"/>
    </row>
    <row r="21" spans="2:9" x14ac:dyDescent="0.2">
      <c r="B21" s="47"/>
      <c r="C21" s="12"/>
      <c r="D21" s="18"/>
      <c r="E21" s="18"/>
      <c r="F21" s="19"/>
      <c r="G21" s="38"/>
      <c r="H21" s="21"/>
      <c r="I21" s="39"/>
    </row>
    <row r="22" spans="2:9" ht="14.25" x14ac:dyDescent="0.2">
      <c r="B22" s="47" t="s">
        <v>80</v>
      </c>
      <c r="C22" s="12" t="s">
        <v>87</v>
      </c>
      <c r="D22" s="18" t="s">
        <v>71</v>
      </c>
      <c r="E22" s="18"/>
      <c r="F22" s="19">
        <v>8</v>
      </c>
      <c r="G22" s="96"/>
      <c r="H22" s="21"/>
      <c r="I22" s="39"/>
    </row>
    <row r="23" spans="2:9" x14ac:dyDescent="0.2">
      <c r="B23" s="47"/>
      <c r="C23" s="12"/>
      <c r="D23" s="18"/>
      <c r="E23" s="18"/>
      <c r="F23" s="19"/>
      <c r="G23" s="41"/>
      <c r="H23" s="21"/>
      <c r="I23" s="39"/>
    </row>
    <row r="24" spans="2:9" x14ac:dyDescent="0.2">
      <c r="B24" s="47" t="s">
        <v>81</v>
      </c>
      <c r="C24" s="12" t="s">
        <v>88</v>
      </c>
      <c r="D24" s="18" t="s">
        <v>36</v>
      </c>
      <c r="E24" s="18" t="s">
        <v>8</v>
      </c>
      <c r="F24" s="19">
        <v>3</v>
      </c>
      <c r="G24" s="38"/>
      <c r="H24" s="21"/>
      <c r="I24" s="42"/>
    </row>
    <row r="25" spans="2:9" x14ac:dyDescent="0.2">
      <c r="B25" s="47"/>
      <c r="C25" s="12"/>
      <c r="D25" s="18"/>
      <c r="E25" s="18"/>
      <c r="F25" s="19"/>
      <c r="G25" s="38"/>
      <c r="H25" s="21"/>
      <c r="I25" s="42"/>
    </row>
    <row r="26" spans="2:9" x14ac:dyDescent="0.2">
      <c r="B26" s="47" t="s">
        <v>82</v>
      </c>
      <c r="C26" s="12" t="s">
        <v>89</v>
      </c>
      <c r="D26" s="18" t="s">
        <v>36</v>
      </c>
      <c r="E26" s="35"/>
      <c r="F26" s="19">
        <v>2</v>
      </c>
      <c r="G26" s="43"/>
      <c r="H26" s="21"/>
    </row>
    <row r="27" spans="2:9" x14ac:dyDescent="0.2">
      <c r="B27" s="47"/>
      <c r="C27" s="12"/>
      <c r="D27" s="18"/>
      <c r="E27" s="35"/>
      <c r="F27" s="19"/>
      <c r="G27" s="43"/>
      <c r="H27" s="21" t="str">
        <f t="shared" si="0"/>
        <v/>
      </c>
    </row>
    <row r="28" spans="2:9" x14ac:dyDescent="0.2">
      <c r="B28" s="47" t="s">
        <v>90</v>
      </c>
      <c r="C28" s="12" t="s">
        <v>92</v>
      </c>
      <c r="D28" s="18" t="s">
        <v>183</v>
      </c>
      <c r="E28" s="18"/>
      <c r="F28" s="19">
        <v>1</v>
      </c>
      <c r="G28" s="142">
        <v>240000</v>
      </c>
      <c r="H28" s="21">
        <f t="shared" si="0"/>
        <v>240000</v>
      </c>
    </row>
    <row r="29" spans="2:9" x14ac:dyDescent="0.2">
      <c r="B29" s="47"/>
      <c r="C29" s="12"/>
      <c r="D29" s="18"/>
      <c r="E29" s="18"/>
      <c r="F29" s="19"/>
      <c r="G29" s="38"/>
      <c r="H29" s="21" t="str">
        <f t="shared" si="0"/>
        <v/>
      </c>
    </row>
    <row r="30" spans="2:9" ht="25.5" x14ac:dyDescent="0.2">
      <c r="B30" s="47" t="s">
        <v>91</v>
      </c>
      <c r="C30" s="12" t="s">
        <v>93</v>
      </c>
      <c r="D30" s="18" t="s">
        <v>24</v>
      </c>
      <c r="E30" s="18"/>
      <c r="F30" s="97">
        <f>H28</f>
        <v>240000</v>
      </c>
      <c r="G30" s="140"/>
      <c r="H30" s="21"/>
    </row>
    <row r="31" spans="2:9" x14ac:dyDescent="0.2">
      <c r="B31" s="47"/>
      <c r="C31" s="12"/>
      <c r="D31" s="18"/>
      <c r="E31" s="18"/>
      <c r="F31" s="19"/>
      <c r="G31" s="36"/>
      <c r="H31" s="21" t="str">
        <f t="shared" si="0"/>
        <v/>
      </c>
    </row>
    <row r="32" spans="2:9" x14ac:dyDescent="0.2">
      <c r="B32" s="47" t="s">
        <v>94</v>
      </c>
      <c r="C32" s="12" t="s">
        <v>95</v>
      </c>
      <c r="D32" s="13"/>
      <c r="E32" s="13"/>
      <c r="F32" s="22"/>
      <c r="G32" s="25"/>
      <c r="H32" s="21" t="str">
        <f t="shared" si="0"/>
        <v/>
      </c>
    </row>
    <row r="33" spans="2:9" x14ac:dyDescent="0.2">
      <c r="B33" s="72"/>
      <c r="C33" s="37"/>
      <c r="D33" s="13"/>
      <c r="E33" s="13"/>
      <c r="F33" s="22"/>
      <c r="G33" s="25"/>
      <c r="H33" s="21" t="str">
        <f t="shared" si="0"/>
        <v/>
      </c>
    </row>
    <row r="34" spans="2:9" ht="14.25" x14ac:dyDescent="0.2">
      <c r="B34" s="47" t="s">
        <v>96</v>
      </c>
      <c r="C34" s="12" t="s">
        <v>99</v>
      </c>
      <c r="D34" s="18" t="s">
        <v>71</v>
      </c>
      <c r="E34" s="18"/>
      <c r="F34" s="18">
        <v>3.6</v>
      </c>
      <c r="G34" s="38"/>
      <c r="H34" s="21"/>
    </row>
    <row r="35" spans="2:9" x14ac:dyDescent="0.2">
      <c r="B35" s="47"/>
      <c r="C35" s="12"/>
      <c r="D35" s="18"/>
      <c r="E35" s="18"/>
      <c r="F35" s="18"/>
      <c r="G35" s="38"/>
      <c r="H35" s="21"/>
    </row>
    <row r="36" spans="2:9" ht="14.25" x14ac:dyDescent="0.2">
      <c r="B36" s="47" t="s">
        <v>97</v>
      </c>
      <c r="C36" s="12" t="s">
        <v>100</v>
      </c>
      <c r="D36" s="18" t="s">
        <v>71</v>
      </c>
      <c r="E36" s="18"/>
      <c r="F36" s="18">
        <v>4</v>
      </c>
      <c r="G36" s="38"/>
      <c r="H36" s="21"/>
    </row>
    <row r="37" spans="2:9" x14ac:dyDescent="0.2">
      <c r="B37" s="47"/>
      <c r="C37" s="12"/>
      <c r="D37" s="18"/>
      <c r="E37" s="18"/>
      <c r="F37" s="18"/>
      <c r="G37" s="38"/>
      <c r="H37" s="21"/>
    </row>
    <row r="38" spans="2:9" ht="14.25" x14ac:dyDescent="0.2">
      <c r="B38" s="47" t="s">
        <v>98</v>
      </c>
      <c r="C38" s="12" t="s">
        <v>101</v>
      </c>
      <c r="D38" s="18" t="s">
        <v>71</v>
      </c>
      <c r="E38" s="18"/>
      <c r="F38" s="18">
        <v>4</v>
      </c>
      <c r="G38" s="36"/>
      <c r="H38" s="21"/>
      <c r="I38" s="39"/>
    </row>
    <row r="39" spans="2:9" x14ac:dyDescent="0.2">
      <c r="B39" s="47"/>
      <c r="C39" s="12"/>
      <c r="D39" s="18"/>
      <c r="E39" s="18"/>
      <c r="F39" s="19"/>
      <c r="G39" s="38"/>
      <c r="H39" s="21"/>
      <c r="I39" s="39"/>
    </row>
    <row r="40" spans="2:9" x14ac:dyDescent="0.2">
      <c r="B40" s="47" t="s">
        <v>102</v>
      </c>
      <c r="C40" s="12" t="s">
        <v>103</v>
      </c>
      <c r="D40" s="18"/>
      <c r="E40" s="18"/>
      <c r="F40" s="18"/>
      <c r="G40" s="36"/>
      <c r="H40" s="21"/>
      <c r="I40" s="39"/>
    </row>
    <row r="41" spans="2:9" x14ac:dyDescent="0.2">
      <c r="B41" s="47"/>
      <c r="C41" s="12"/>
      <c r="D41" s="18"/>
      <c r="E41" s="18"/>
      <c r="F41" s="18"/>
      <c r="G41" s="36"/>
      <c r="H41" s="21"/>
      <c r="I41" s="40"/>
    </row>
    <row r="42" spans="2:9" x14ac:dyDescent="0.2">
      <c r="B42" s="47" t="s">
        <v>109</v>
      </c>
      <c r="C42" s="12" t="s">
        <v>104</v>
      </c>
      <c r="D42" s="18" t="s">
        <v>36</v>
      </c>
      <c r="E42" s="18"/>
      <c r="F42" s="18">
        <v>4</v>
      </c>
      <c r="G42" s="36"/>
      <c r="H42" s="21"/>
      <c r="I42" s="16"/>
    </row>
    <row r="43" spans="2:9" s="34" customFormat="1" x14ac:dyDescent="0.2">
      <c r="B43" s="47"/>
      <c r="C43" s="12"/>
      <c r="D43" s="18"/>
      <c r="E43" s="18"/>
      <c r="F43" s="18"/>
      <c r="G43" s="36"/>
      <c r="H43" s="21"/>
      <c r="I43" s="16"/>
    </row>
    <row r="44" spans="2:9" x14ac:dyDescent="0.2">
      <c r="B44" s="47" t="s">
        <v>110</v>
      </c>
      <c r="C44" s="12" t="s">
        <v>105</v>
      </c>
      <c r="D44" s="18" t="s">
        <v>36</v>
      </c>
      <c r="E44" s="18"/>
      <c r="F44" s="18">
        <v>2</v>
      </c>
      <c r="G44" s="45"/>
      <c r="H44" s="21"/>
      <c r="I44" s="40"/>
    </row>
    <row r="45" spans="2:9" x14ac:dyDescent="0.2">
      <c r="B45" s="47"/>
      <c r="C45" s="12"/>
      <c r="D45" s="18"/>
      <c r="E45" s="18"/>
      <c r="F45" s="18"/>
      <c r="G45" s="45"/>
      <c r="H45" s="21"/>
      <c r="I45" s="40"/>
    </row>
    <row r="46" spans="2:9" ht="25.5" x14ac:dyDescent="0.2">
      <c r="B46" s="47" t="s">
        <v>111</v>
      </c>
      <c r="C46" s="12" t="s">
        <v>106</v>
      </c>
      <c r="D46" s="18" t="s">
        <v>36</v>
      </c>
      <c r="E46" s="18"/>
      <c r="F46" s="18">
        <v>1</v>
      </c>
      <c r="G46" s="45"/>
      <c r="H46" s="21"/>
      <c r="I46" s="40"/>
    </row>
    <row r="47" spans="2:9" x14ac:dyDescent="0.2">
      <c r="B47" s="47"/>
      <c r="C47" s="12"/>
      <c r="D47" s="18"/>
      <c r="E47" s="18"/>
      <c r="F47" s="18"/>
      <c r="G47" s="45"/>
      <c r="H47" s="21"/>
      <c r="I47" s="40"/>
    </row>
    <row r="48" spans="2:9" ht="18" customHeight="1" x14ac:dyDescent="0.2">
      <c r="B48" s="66" t="str">
        <f>$B$10</f>
        <v>C1.4</v>
      </c>
      <c r="C48" s="28" t="s">
        <v>12</v>
      </c>
      <c r="D48" s="29"/>
      <c r="E48" s="29"/>
      <c r="F48" s="30"/>
      <c r="G48" s="29"/>
      <c r="H48" s="31"/>
      <c r="I48" s="40"/>
    </row>
    <row r="49" spans="2:9" x14ac:dyDescent="0.2">
      <c r="B49" s="146" t="str">
        <f>Client1</f>
        <v>Province of KwaZulu-Natal</v>
      </c>
      <c r="C49" s="146"/>
      <c r="D49" s="146"/>
      <c r="E49" s="146"/>
      <c r="F49" s="147" t="str">
        <f>"Contract No. "&amp;ContractNo</f>
        <v>Contract No. ZNB01582/00000/00/HOD/INF/22/T</v>
      </c>
      <c r="G49" s="147"/>
      <c r="H49" s="147"/>
      <c r="I49" s="40"/>
    </row>
    <row r="50" spans="2:9" x14ac:dyDescent="0.2">
      <c r="B50" s="146" t="str">
        <f>Client2</f>
        <v>Department of Transport</v>
      </c>
      <c r="C50" s="146"/>
      <c r="D50" s="146"/>
      <c r="E50" s="146"/>
      <c r="F50" s="147"/>
      <c r="G50" s="147"/>
      <c r="H50" s="147"/>
      <c r="I50" s="40"/>
    </row>
    <row r="51" spans="2:9" x14ac:dyDescent="0.2">
      <c r="B51" s="149"/>
      <c r="C51" s="149"/>
      <c r="D51" s="149"/>
      <c r="E51" s="149"/>
      <c r="F51" s="148"/>
      <c r="G51" s="148"/>
      <c r="H51" s="148"/>
      <c r="I51" s="40"/>
    </row>
    <row r="52" spans="2:9" x14ac:dyDescent="0.2">
      <c r="B52" s="150" t="s">
        <v>7</v>
      </c>
      <c r="C52" s="151"/>
      <c r="D52" s="151"/>
      <c r="E52" s="151"/>
      <c r="F52" s="151"/>
      <c r="G52" s="151"/>
      <c r="H52" s="152" t="str">
        <f>H4</f>
        <v>CHAPTER C1.4</v>
      </c>
      <c r="I52" s="40"/>
    </row>
    <row r="53" spans="2:9" x14ac:dyDescent="0.2">
      <c r="B53" s="153" t="str">
        <f>ContractDescription</f>
        <v>THE RESEAL OF MAIN ROAD P35-1  FROM KM 0.000 TO KM 19.640 IN THE LADYSMITH REGION</v>
      </c>
      <c r="C53" s="154"/>
      <c r="D53" s="154"/>
      <c r="E53" s="154"/>
      <c r="F53" s="154"/>
      <c r="G53" s="154"/>
      <c r="H53" s="147"/>
      <c r="I53" s="40"/>
    </row>
    <row r="54" spans="2:9" x14ac:dyDescent="0.2">
      <c r="B54" s="153"/>
      <c r="C54" s="154"/>
      <c r="D54" s="154"/>
      <c r="E54" s="154"/>
      <c r="F54" s="154"/>
      <c r="G54" s="154"/>
      <c r="H54" s="147"/>
      <c r="I54" s="40"/>
    </row>
    <row r="55" spans="2:9" x14ac:dyDescent="0.2">
      <c r="B55" s="155"/>
      <c r="C55" s="156"/>
      <c r="D55" s="156"/>
      <c r="E55" s="156"/>
      <c r="F55" s="156"/>
      <c r="G55" s="156"/>
      <c r="H55" s="148"/>
      <c r="I55" s="40"/>
    </row>
    <row r="56" spans="2:9" x14ac:dyDescent="0.2">
      <c r="B56" s="60" t="s">
        <v>0</v>
      </c>
      <c r="C56" s="9" t="s">
        <v>1</v>
      </c>
      <c r="D56" s="9" t="s">
        <v>2</v>
      </c>
      <c r="E56" s="9" t="s">
        <v>8</v>
      </c>
      <c r="F56" s="9" t="s">
        <v>3</v>
      </c>
      <c r="G56" s="9" t="s">
        <v>4</v>
      </c>
      <c r="H56" s="9" t="s">
        <v>5</v>
      </c>
      <c r="I56" s="40"/>
    </row>
    <row r="57" spans="2:9" ht="21" customHeight="1" x14ac:dyDescent="0.2">
      <c r="B57" s="66"/>
      <c r="C57" s="28" t="s">
        <v>25</v>
      </c>
      <c r="D57" s="29"/>
      <c r="E57" s="29"/>
      <c r="F57" s="30"/>
      <c r="G57" s="29"/>
      <c r="H57" s="31"/>
      <c r="I57" s="40"/>
    </row>
    <row r="58" spans="2:9" x14ac:dyDescent="0.2">
      <c r="B58" s="47"/>
      <c r="C58" s="12"/>
      <c r="D58" s="18"/>
      <c r="E58" s="18"/>
      <c r="F58" s="18"/>
      <c r="G58" s="36"/>
      <c r="H58" s="21"/>
      <c r="I58" s="40"/>
    </row>
    <row r="59" spans="2:9" x14ac:dyDescent="0.2">
      <c r="B59" s="47" t="s">
        <v>112</v>
      </c>
      <c r="C59" s="12" t="s">
        <v>107</v>
      </c>
      <c r="D59" s="18" t="s">
        <v>36</v>
      </c>
      <c r="E59" s="18"/>
      <c r="F59" s="18">
        <v>1</v>
      </c>
      <c r="G59" s="36"/>
      <c r="H59" s="21"/>
      <c r="I59" s="39"/>
    </row>
    <row r="60" spans="2:9" x14ac:dyDescent="0.2">
      <c r="B60" s="47"/>
      <c r="C60" s="12"/>
      <c r="D60" s="18"/>
      <c r="E60" s="18"/>
      <c r="F60" s="18"/>
      <c r="G60" s="36"/>
      <c r="H60" s="21"/>
      <c r="I60" s="39"/>
    </row>
    <row r="61" spans="2:9" x14ac:dyDescent="0.2">
      <c r="B61" s="47" t="s">
        <v>113</v>
      </c>
      <c r="C61" s="24" t="s">
        <v>108</v>
      </c>
      <c r="D61" s="18" t="s">
        <v>36</v>
      </c>
      <c r="E61" s="18"/>
      <c r="F61" s="18">
        <v>2</v>
      </c>
      <c r="G61" s="36"/>
      <c r="H61" s="21"/>
      <c r="I61" s="39"/>
    </row>
    <row r="62" spans="2:9" x14ac:dyDescent="0.2">
      <c r="B62" s="47"/>
      <c r="C62" s="24"/>
      <c r="D62" s="18"/>
      <c r="E62" s="35"/>
      <c r="F62" s="35"/>
      <c r="G62" s="36"/>
      <c r="H62" s="21"/>
      <c r="I62" s="39"/>
    </row>
    <row r="63" spans="2:9" x14ac:dyDescent="0.2">
      <c r="B63" s="47" t="s">
        <v>114</v>
      </c>
      <c r="C63" s="12" t="s">
        <v>118</v>
      </c>
      <c r="D63" s="18" t="s">
        <v>36</v>
      </c>
      <c r="E63" s="18"/>
      <c r="F63" s="18">
        <v>5</v>
      </c>
      <c r="G63" s="36"/>
      <c r="H63" s="21"/>
      <c r="I63" s="39"/>
    </row>
    <row r="64" spans="2:9" x14ac:dyDescent="0.2">
      <c r="B64" s="47"/>
      <c r="C64" s="24"/>
      <c r="D64" s="18"/>
      <c r="E64" s="35"/>
      <c r="F64" s="35"/>
      <c r="G64" s="36"/>
      <c r="H64" s="21"/>
      <c r="I64" s="39"/>
    </row>
    <row r="65" spans="2:9" x14ac:dyDescent="0.2">
      <c r="B65" s="47" t="s">
        <v>115</v>
      </c>
      <c r="C65" s="23" t="s">
        <v>119</v>
      </c>
      <c r="D65" s="18" t="s">
        <v>36</v>
      </c>
      <c r="E65" s="35"/>
      <c r="F65" s="35">
        <v>6</v>
      </c>
      <c r="G65" s="36"/>
      <c r="H65" s="21"/>
      <c r="I65" s="39"/>
    </row>
    <row r="66" spans="2:9" x14ac:dyDescent="0.2">
      <c r="B66" s="47"/>
      <c r="C66" s="23"/>
      <c r="D66" s="18"/>
      <c r="E66" s="35"/>
      <c r="F66" s="35"/>
      <c r="G66" s="36"/>
      <c r="H66" s="21"/>
      <c r="I66" s="39"/>
    </row>
    <row r="67" spans="2:9" x14ac:dyDescent="0.2">
      <c r="B67" s="47" t="s">
        <v>116</v>
      </c>
      <c r="C67" s="12" t="s">
        <v>121</v>
      </c>
      <c r="D67" s="18" t="s">
        <v>36</v>
      </c>
      <c r="E67" s="18"/>
      <c r="F67" s="18">
        <v>5</v>
      </c>
      <c r="G67" s="36"/>
      <c r="H67" s="21"/>
      <c r="I67" s="39"/>
    </row>
    <row r="68" spans="2:9" x14ac:dyDescent="0.2">
      <c r="B68" s="47"/>
      <c r="C68" s="12"/>
      <c r="D68" s="18"/>
      <c r="E68" s="18"/>
      <c r="F68" s="18"/>
      <c r="G68" s="36"/>
      <c r="H68" s="21"/>
      <c r="I68" s="39"/>
    </row>
    <row r="69" spans="2:9" x14ac:dyDescent="0.2">
      <c r="B69" s="136" t="s">
        <v>295</v>
      </c>
      <c r="C69" s="12" t="s">
        <v>296</v>
      </c>
      <c r="D69" s="18" t="s">
        <v>36</v>
      </c>
      <c r="E69" s="18"/>
      <c r="F69" s="18">
        <v>2</v>
      </c>
      <c r="G69" s="36"/>
      <c r="H69" s="21"/>
      <c r="I69" s="39"/>
    </row>
    <row r="70" spans="2:9" x14ac:dyDescent="0.2">
      <c r="B70" s="47"/>
      <c r="C70" s="12"/>
      <c r="D70" s="18"/>
      <c r="E70" s="18"/>
      <c r="F70" s="18"/>
      <c r="G70" s="36"/>
      <c r="H70" s="21"/>
      <c r="I70" s="39"/>
    </row>
    <row r="71" spans="2:9" x14ac:dyDescent="0.2">
      <c r="B71" s="47" t="s">
        <v>117</v>
      </c>
      <c r="C71" s="12" t="s">
        <v>120</v>
      </c>
      <c r="D71" s="18" t="s">
        <v>36</v>
      </c>
      <c r="E71" s="18"/>
      <c r="F71" s="18">
        <v>1</v>
      </c>
      <c r="G71" s="36"/>
      <c r="H71" s="21"/>
      <c r="I71" s="39"/>
    </row>
    <row r="72" spans="2:9" x14ac:dyDescent="0.2">
      <c r="B72" s="47"/>
      <c r="C72" s="12"/>
      <c r="D72" s="18"/>
      <c r="E72" s="18"/>
      <c r="F72" s="18"/>
      <c r="G72" s="36"/>
      <c r="H72" s="21"/>
      <c r="I72" s="39"/>
    </row>
    <row r="73" spans="2:9" x14ac:dyDescent="0.2">
      <c r="B73" s="136" t="s">
        <v>297</v>
      </c>
      <c r="C73" s="12" t="s">
        <v>298</v>
      </c>
      <c r="D73" s="18" t="s">
        <v>36</v>
      </c>
      <c r="E73" s="18"/>
      <c r="F73" s="18">
        <v>1</v>
      </c>
      <c r="G73" s="36"/>
      <c r="H73" s="21"/>
      <c r="I73" s="39"/>
    </row>
    <row r="74" spans="2:9" x14ac:dyDescent="0.2">
      <c r="B74" s="47"/>
      <c r="C74" s="12"/>
      <c r="D74" s="18"/>
      <c r="E74" s="18"/>
      <c r="F74" s="18"/>
      <c r="G74" s="36"/>
      <c r="H74" s="21"/>
      <c r="I74" s="39"/>
    </row>
    <row r="75" spans="2:9" x14ac:dyDescent="0.2">
      <c r="B75" s="47" t="s">
        <v>122</v>
      </c>
      <c r="C75" s="12" t="s">
        <v>127</v>
      </c>
      <c r="D75" s="18" t="s">
        <v>36</v>
      </c>
      <c r="E75" s="18"/>
      <c r="F75" s="18">
        <v>2</v>
      </c>
      <c r="G75" s="36"/>
      <c r="H75" s="21"/>
      <c r="I75" s="39"/>
    </row>
    <row r="76" spans="2:9" x14ac:dyDescent="0.2">
      <c r="B76" s="47"/>
      <c r="C76" s="12"/>
      <c r="D76" s="18"/>
      <c r="E76" s="18"/>
      <c r="F76" s="18"/>
      <c r="G76" s="36"/>
      <c r="H76" s="21"/>
      <c r="I76" s="39"/>
    </row>
    <row r="77" spans="2:9" x14ac:dyDescent="0.2">
      <c r="B77" s="47" t="s">
        <v>123</v>
      </c>
      <c r="C77" s="12" t="s">
        <v>128</v>
      </c>
      <c r="D77" s="18" t="s">
        <v>36</v>
      </c>
      <c r="E77" s="18"/>
      <c r="F77" s="18">
        <v>3</v>
      </c>
      <c r="G77" s="36"/>
      <c r="H77" s="21"/>
      <c r="I77" s="39"/>
    </row>
    <row r="78" spans="2:9" x14ac:dyDescent="0.2">
      <c r="B78" s="47"/>
      <c r="C78" s="12"/>
      <c r="D78" s="18"/>
      <c r="E78" s="18"/>
      <c r="F78" s="18"/>
      <c r="G78" s="36"/>
      <c r="H78" s="21"/>
      <c r="I78" s="39"/>
    </row>
    <row r="79" spans="2:9" ht="14.25" customHeight="1" x14ac:dyDescent="0.2">
      <c r="B79" s="47" t="s">
        <v>124</v>
      </c>
      <c r="C79" s="12" t="s">
        <v>129</v>
      </c>
      <c r="D79" s="18" t="s">
        <v>36</v>
      </c>
      <c r="E79" s="18"/>
      <c r="F79" s="18">
        <v>1</v>
      </c>
      <c r="G79" s="36"/>
      <c r="H79" s="21"/>
      <c r="I79" s="39"/>
    </row>
    <row r="80" spans="2:9" ht="14.25" customHeight="1" x14ac:dyDescent="0.2">
      <c r="B80" s="47"/>
      <c r="C80" s="12"/>
      <c r="D80" s="18"/>
      <c r="E80" s="18"/>
      <c r="F80" s="18"/>
      <c r="G80" s="36"/>
      <c r="H80" s="21"/>
      <c r="I80" s="39"/>
    </row>
    <row r="81" spans="2:9" ht="14.25" customHeight="1" x14ac:dyDescent="0.2">
      <c r="B81" s="47" t="s">
        <v>125</v>
      </c>
      <c r="C81" s="12" t="s">
        <v>130</v>
      </c>
      <c r="D81" s="18" t="s">
        <v>36</v>
      </c>
      <c r="E81" s="18"/>
      <c r="F81" s="18">
        <v>1</v>
      </c>
      <c r="G81" s="36"/>
      <c r="H81" s="21"/>
      <c r="I81" s="39"/>
    </row>
    <row r="82" spans="2:9" ht="14.25" customHeight="1" x14ac:dyDescent="0.2">
      <c r="B82" s="47"/>
      <c r="C82" s="12"/>
      <c r="D82" s="18"/>
      <c r="E82" s="18"/>
      <c r="F82" s="18"/>
      <c r="G82" s="36"/>
      <c r="H82" s="21"/>
      <c r="I82" s="39"/>
    </row>
    <row r="83" spans="2:9" ht="14.25" customHeight="1" x14ac:dyDescent="0.2">
      <c r="B83" s="47" t="s">
        <v>126</v>
      </c>
      <c r="C83" s="12" t="s">
        <v>131</v>
      </c>
      <c r="D83" s="18" t="s">
        <v>36</v>
      </c>
      <c r="E83" s="18"/>
      <c r="F83" s="18">
        <v>4</v>
      </c>
      <c r="G83" s="36"/>
      <c r="H83" s="21"/>
      <c r="I83" s="39"/>
    </row>
    <row r="84" spans="2:9" x14ac:dyDescent="0.2">
      <c r="B84" s="47"/>
      <c r="C84" s="12"/>
      <c r="D84" s="18"/>
      <c r="E84" s="18"/>
      <c r="F84" s="18"/>
      <c r="G84" s="36"/>
      <c r="H84" s="21"/>
      <c r="I84" s="39"/>
    </row>
    <row r="85" spans="2:9" x14ac:dyDescent="0.2">
      <c r="B85" s="136" t="s">
        <v>299</v>
      </c>
      <c r="C85" s="12" t="s">
        <v>300</v>
      </c>
      <c r="D85" s="18" t="s">
        <v>36</v>
      </c>
      <c r="E85" s="18"/>
      <c r="F85" s="18">
        <v>1</v>
      </c>
      <c r="G85" s="36"/>
      <c r="H85" s="21"/>
      <c r="I85" s="39"/>
    </row>
    <row r="86" spans="2:9" x14ac:dyDescent="0.2">
      <c r="B86" s="47"/>
      <c r="C86" s="12"/>
      <c r="D86" s="18"/>
      <c r="E86" s="18"/>
      <c r="F86" s="18"/>
      <c r="G86" s="36"/>
      <c r="H86" s="21"/>
      <c r="I86" s="39"/>
    </row>
    <row r="87" spans="2:9" x14ac:dyDescent="0.2">
      <c r="B87" s="136" t="s">
        <v>301</v>
      </c>
      <c r="C87" s="12" t="s">
        <v>302</v>
      </c>
      <c r="D87" s="18" t="s">
        <v>36</v>
      </c>
      <c r="E87" s="18"/>
      <c r="F87" s="18">
        <v>2</v>
      </c>
      <c r="G87" s="36"/>
      <c r="H87" s="21"/>
      <c r="I87" s="39"/>
    </row>
    <row r="88" spans="2:9" x14ac:dyDescent="0.2">
      <c r="B88" s="136"/>
      <c r="C88" s="12"/>
      <c r="D88" s="18"/>
      <c r="E88" s="18"/>
      <c r="F88" s="18"/>
      <c r="G88" s="36"/>
      <c r="H88" s="21"/>
      <c r="I88" s="39"/>
    </row>
    <row r="89" spans="2:9" x14ac:dyDescent="0.2">
      <c r="B89" s="47" t="s">
        <v>132</v>
      </c>
      <c r="C89" s="12" t="s">
        <v>133</v>
      </c>
      <c r="D89" s="18"/>
      <c r="E89" s="18"/>
      <c r="F89" s="18"/>
      <c r="G89" s="36"/>
      <c r="H89" s="21" t="str">
        <f t="shared" ref="H89:H94" si="1">IF(D89="","",F89*G89)</f>
        <v/>
      </c>
      <c r="I89" s="39"/>
    </row>
    <row r="90" spans="2:9" x14ac:dyDescent="0.2">
      <c r="B90" s="47"/>
      <c r="C90" s="12"/>
      <c r="D90" s="18"/>
      <c r="E90" s="18"/>
      <c r="F90" s="18"/>
      <c r="G90" s="36"/>
      <c r="H90" s="21" t="str">
        <f t="shared" si="1"/>
        <v/>
      </c>
      <c r="I90" s="39"/>
    </row>
    <row r="91" spans="2:9" ht="38.25" x14ac:dyDescent="0.2">
      <c r="B91" s="47" t="s">
        <v>134</v>
      </c>
      <c r="C91" s="12" t="s">
        <v>136</v>
      </c>
      <c r="D91" s="18" t="s">
        <v>184</v>
      </c>
      <c r="E91" s="18"/>
      <c r="F91" s="18">
        <v>1</v>
      </c>
      <c r="G91" s="36">
        <v>24000</v>
      </c>
      <c r="H91" s="21">
        <f t="shared" si="1"/>
        <v>24000</v>
      </c>
      <c r="I91" s="39"/>
    </row>
    <row r="92" spans="2:9" x14ac:dyDescent="0.2">
      <c r="B92" s="47"/>
      <c r="C92" s="12"/>
      <c r="D92" s="18"/>
      <c r="E92" s="18"/>
      <c r="F92" s="18"/>
      <c r="G92" s="36"/>
      <c r="H92" s="21" t="str">
        <f t="shared" si="1"/>
        <v/>
      </c>
      <c r="I92" s="39"/>
    </row>
    <row r="93" spans="2:9" x14ac:dyDescent="0.2">
      <c r="B93" s="47" t="s">
        <v>135</v>
      </c>
      <c r="C93" s="12" t="s">
        <v>137</v>
      </c>
      <c r="D93" s="18" t="s">
        <v>24</v>
      </c>
      <c r="E93" s="18"/>
      <c r="F93" s="98">
        <f>H91</f>
        <v>24000</v>
      </c>
      <c r="G93" s="36"/>
      <c r="H93" s="21"/>
      <c r="I93" s="39"/>
    </row>
    <row r="94" spans="2:9" x14ac:dyDescent="0.2">
      <c r="B94" s="47"/>
      <c r="C94" s="12"/>
      <c r="D94" s="18"/>
      <c r="E94" s="18"/>
      <c r="F94" s="18"/>
      <c r="G94" s="45"/>
      <c r="H94" s="21" t="str">
        <f t="shared" si="1"/>
        <v/>
      </c>
      <c r="I94" s="39"/>
    </row>
    <row r="95" spans="2:9" ht="25.5" x14ac:dyDescent="0.2">
      <c r="B95" s="136" t="s">
        <v>303</v>
      </c>
      <c r="C95" s="12" t="s">
        <v>304</v>
      </c>
      <c r="D95" s="18" t="s">
        <v>184</v>
      </c>
      <c r="E95" s="18"/>
      <c r="F95" s="18">
        <v>1</v>
      </c>
      <c r="G95" s="45">
        <v>12000</v>
      </c>
      <c r="H95" s="21">
        <f t="shared" ref="H95:H110" si="2">IF(D95="","",F95*G95)</f>
        <v>12000</v>
      </c>
      <c r="I95" s="39"/>
    </row>
    <row r="96" spans="2:9" x14ac:dyDescent="0.2">
      <c r="B96" s="47"/>
      <c r="C96" s="12"/>
      <c r="D96" s="18"/>
      <c r="E96" s="18"/>
      <c r="F96" s="113"/>
      <c r="G96" s="45"/>
      <c r="H96" s="21"/>
      <c r="I96" s="39"/>
    </row>
    <row r="97" spans="2:9" x14ac:dyDescent="0.2">
      <c r="B97" s="136" t="s">
        <v>305</v>
      </c>
      <c r="C97" s="12" t="s">
        <v>306</v>
      </c>
      <c r="D97" s="18" t="s">
        <v>24</v>
      </c>
      <c r="E97" s="18"/>
      <c r="F97" s="113">
        <f>H95</f>
        <v>12000</v>
      </c>
      <c r="G97" s="45"/>
      <c r="H97" s="21"/>
    </row>
    <row r="98" spans="2:9" x14ac:dyDescent="0.2">
      <c r="B98" s="47"/>
      <c r="C98" s="12"/>
      <c r="D98" s="18"/>
      <c r="E98" s="18"/>
      <c r="F98" s="18"/>
      <c r="G98" s="45"/>
      <c r="H98" s="21"/>
      <c r="I98" s="39"/>
    </row>
    <row r="99" spans="2:9" ht="25.5" customHeight="1" x14ac:dyDescent="0.2">
      <c r="B99" s="66" t="str">
        <f>$B$10</f>
        <v>C1.4</v>
      </c>
      <c r="C99" s="28" t="s">
        <v>12</v>
      </c>
      <c r="D99" s="29"/>
      <c r="E99" s="29"/>
      <c r="F99" s="30"/>
      <c r="G99" s="29"/>
      <c r="H99" s="31"/>
      <c r="I99" s="39"/>
    </row>
    <row r="100" spans="2:9" x14ac:dyDescent="0.2">
      <c r="B100" s="146" t="str">
        <f>Client1</f>
        <v>Province of KwaZulu-Natal</v>
      </c>
      <c r="C100" s="146"/>
      <c r="D100" s="146"/>
      <c r="E100" s="146"/>
      <c r="F100" s="147" t="str">
        <f>"Contract No. "&amp;ContractNo</f>
        <v>Contract No. ZNB01582/00000/00/HOD/INF/22/T</v>
      </c>
      <c r="G100" s="147"/>
      <c r="H100" s="147"/>
      <c r="I100" s="39"/>
    </row>
    <row r="101" spans="2:9" x14ac:dyDescent="0.2">
      <c r="B101" s="146" t="str">
        <f>Client2</f>
        <v>Department of Transport</v>
      </c>
      <c r="C101" s="146"/>
      <c r="D101" s="146"/>
      <c r="E101" s="146"/>
      <c r="F101" s="147"/>
      <c r="G101" s="147"/>
      <c r="H101" s="147"/>
      <c r="I101" s="39"/>
    </row>
    <row r="102" spans="2:9" x14ac:dyDescent="0.2">
      <c r="B102" s="149"/>
      <c r="C102" s="149"/>
      <c r="D102" s="149"/>
      <c r="E102" s="149"/>
      <c r="F102" s="148"/>
      <c r="G102" s="148"/>
      <c r="H102" s="148"/>
      <c r="I102" s="39"/>
    </row>
    <row r="103" spans="2:9" x14ac:dyDescent="0.2">
      <c r="B103" s="150" t="s">
        <v>7</v>
      </c>
      <c r="C103" s="151"/>
      <c r="D103" s="151"/>
      <c r="E103" s="151"/>
      <c r="F103" s="151"/>
      <c r="G103" s="151"/>
      <c r="H103" s="152" t="str">
        <f>H52</f>
        <v>CHAPTER C1.4</v>
      </c>
      <c r="I103" s="39"/>
    </row>
    <row r="104" spans="2:9" x14ac:dyDescent="0.2">
      <c r="B104" s="153" t="str">
        <f>ContractDescription</f>
        <v>THE RESEAL OF MAIN ROAD P35-1  FROM KM 0.000 TO KM 19.640 IN THE LADYSMITH REGION</v>
      </c>
      <c r="C104" s="154"/>
      <c r="D104" s="154"/>
      <c r="E104" s="154"/>
      <c r="F104" s="154"/>
      <c r="G104" s="154"/>
      <c r="H104" s="147"/>
      <c r="I104" s="39"/>
    </row>
    <row r="105" spans="2:9" x14ac:dyDescent="0.2">
      <c r="B105" s="153"/>
      <c r="C105" s="154"/>
      <c r="D105" s="154"/>
      <c r="E105" s="154"/>
      <c r="F105" s="154"/>
      <c r="G105" s="154"/>
      <c r="H105" s="147"/>
      <c r="I105" s="39"/>
    </row>
    <row r="106" spans="2:9" x14ac:dyDescent="0.2">
      <c r="B106" s="155"/>
      <c r="C106" s="156"/>
      <c r="D106" s="156"/>
      <c r="E106" s="156"/>
      <c r="F106" s="156"/>
      <c r="G106" s="156"/>
      <c r="H106" s="148"/>
      <c r="I106" s="39"/>
    </row>
    <row r="107" spans="2:9" x14ac:dyDescent="0.2">
      <c r="B107" s="60" t="s">
        <v>0</v>
      </c>
      <c r="C107" s="9" t="s">
        <v>1</v>
      </c>
      <c r="D107" s="9" t="s">
        <v>2</v>
      </c>
      <c r="E107" s="9" t="s">
        <v>8</v>
      </c>
      <c r="F107" s="9" t="s">
        <v>3</v>
      </c>
      <c r="G107" s="9" t="s">
        <v>4</v>
      </c>
      <c r="H107" s="9" t="s">
        <v>5</v>
      </c>
      <c r="I107" s="39"/>
    </row>
    <row r="108" spans="2:9" ht="25.5" customHeight="1" x14ac:dyDescent="0.2">
      <c r="B108" s="66"/>
      <c r="C108" s="28" t="s">
        <v>25</v>
      </c>
      <c r="D108" s="29"/>
      <c r="E108" s="29"/>
      <c r="F108" s="30"/>
      <c r="G108" s="29"/>
      <c r="H108" s="31">
        <f>H99</f>
        <v>0</v>
      </c>
      <c r="I108" s="39"/>
    </row>
    <row r="109" spans="2:9" x14ac:dyDescent="0.2">
      <c r="B109" s="47"/>
      <c r="C109" s="12"/>
      <c r="D109" s="18"/>
      <c r="E109" s="18"/>
      <c r="F109" s="18"/>
      <c r="G109" s="45"/>
      <c r="H109" s="21"/>
      <c r="I109" s="39"/>
    </row>
    <row r="110" spans="2:9" ht="51" x14ac:dyDescent="0.2">
      <c r="B110" s="136" t="s">
        <v>307</v>
      </c>
      <c r="C110" s="12" t="s">
        <v>308</v>
      </c>
      <c r="D110" s="18" t="s">
        <v>184</v>
      </c>
      <c r="E110" s="18"/>
      <c r="F110" s="18">
        <v>1</v>
      </c>
      <c r="G110" s="45">
        <v>150000</v>
      </c>
      <c r="H110" s="21">
        <f t="shared" si="2"/>
        <v>150000</v>
      </c>
      <c r="I110" s="46"/>
    </row>
    <row r="111" spans="2:9" x14ac:dyDescent="0.2">
      <c r="B111" s="136"/>
      <c r="C111" s="12"/>
      <c r="D111" s="18"/>
      <c r="E111" s="18"/>
      <c r="F111" s="18"/>
      <c r="G111" s="45"/>
      <c r="H111" s="21"/>
    </row>
    <row r="112" spans="2:9" x14ac:dyDescent="0.2">
      <c r="B112" s="136" t="s">
        <v>309</v>
      </c>
      <c r="C112" s="12" t="s">
        <v>310</v>
      </c>
      <c r="D112" s="18" t="s">
        <v>24</v>
      </c>
      <c r="E112" s="18"/>
      <c r="F112" s="113">
        <f>H110</f>
        <v>150000</v>
      </c>
      <c r="G112" s="45"/>
      <c r="H112" s="21"/>
    </row>
    <row r="113" spans="2:9" x14ac:dyDescent="0.2">
      <c r="B113" s="136"/>
      <c r="C113" s="12"/>
      <c r="D113" s="18"/>
      <c r="E113" s="18"/>
      <c r="F113" s="113"/>
      <c r="G113" s="45"/>
      <c r="H113" s="21"/>
    </row>
    <row r="114" spans="2:9" ht="25.5" x14ac:dyDescent="0.2">
      <c r="B114" s="47" t="s">
        <v>138</v>
      </c>
      <c r="C114" s="12" t="s">
        <v>139</v>
      </c>
      <c r="D114" s="18"/>
      <c r="E114" s="18"/>
      <c r="F114" s="18"/>
      <c r="G114" s="36"/>
      <c r="H114" s="21" t="str">
        <f t="shared" ref="H114:H115" si="3">IF(D114="","",F114*G114)</f>
        <v/>
      </c>
      <c r="I114" s="39"/>
    </row>
    <row r="115" spans="2:9" x14ac:dyDescent="0.2">
      <c r="B115" s="47"/>
      <c r="C115" s="12"/>
      <c r="D115" s="18"/>
      <c r="E115" s="18"/>
      <c r="F115" s="18"/>
      <c r="G115" s="36"/>
      <c r="H115" s="21" t="str">
        <f t="shared" si="3"/>
        <v/>
      </c>
      <c r="I115" s="39"/>
    </row>
    <row r="116" spans="2:9" x14ac:dyDescent="0.2">
      <c r="B116" s="47" t="s">
        <v>140</v>
      </c>
      <c r="C116" s="12" t="s">
        <v>141</v>
      </c>
      <c r="D116" s="18" t="s">
        <v>11</v>
      </c>
      <c r="E116" s="18"/>
      <c r="F116" s="18">
        <v>1</v>
      </c>
      <c r="G116" s="36"/>
      <c r="H116" s="21"/>
      <c r="I116" s="39"/>
    </row>
    <row r="117" spans="2:9" x14ac:dyDescent="0.2">
      <c r="B117" s="47"/>
      <c r="C117" s="12"/>
      <c r="D117" s="18"/>
      <c r="E117" s="18"/>
      <c r="F117" s="18"/>
      <c r="G117" s="36"/>
      <c r="H117" s="21"/>
      <c r="I117" s="39"/>
    </row>
    <row r="118" spans="2:9" x14ac:dyDescent="0.2">
      <c r="B118" s="47" t="s">
        <v>142</v>
      </c>
      <c r="C118" s="12" t="s">
        <v>143</v>
      </c>
      <c r="D118" s="18" t="s">
        <v>19</v>
      </c>
      <c r="E118" s="18"/>
      <c r="F118" s="18">
        <v>11</v>
      </c>
      <c r="G118" s="36"/>
      <c r="H118" s="21"/>
      <c r="I118" s="39"/>
    </row>
    <row r="119" spans="2:9" x14ac:dyDescent="0.2">
      <c r="B119" s="47"/>
      <c r="C119" s="12"/>
      <c r="D119" s="18"/>
      <c r="E119" s="18"/>
      <c r="F119" s="18"/>
      <c r="G119" s="36"/>
      <c r="H119" s="21"/>
      <c r="I119" s="39"/>
    </row>
    <row r="120" spans="2:9" x14ac:dyDescent="0.2">
      <c r="B120" s="136" t="s">
        <v>311</v>
      </c>
      <c r="C120" s="12" t="s">
        <v>312</v>
      </c>
      <c r="D120" s="18"/>
      <c r="E120" s="18"/>
      <c r="F120" s="18"/>
      <c r="G120" s="36"/>
      <c r="H120" s="21"/>
      <c r="I120" s="39"/>
    </row>
    <row r="121" spans="2:9" x14ac:dyDescent="0.2">
      <c r="B121" s="47"/>
      <c r="C121" s="12"/>
      <c r="D121" s="18"/>
      <c r="E121" s="35"/>
      <c r="F121" s="35"/>
      <c r="G121" s="36"/>
      <c r="H121" s="21"/>
      <c r="I121" s="39"/>
    </row>
    <row r="122" spans="2:9" ht="38.25" x14ac:dyDescent="0.2">
      <c r="B122" s="47" t="s">
        <v>313</v>
      </c>
      <c r="C122" s="12" t="s">
        <v>314</v>
      </c>
      <c r="D122" s="18" t="s">
        <v>11</v>
      </c>
      <c r="E122" s="35"/>
      <c r="F122" s="35">
        <v>1</v>
      </c>
      <c r="G122" s="36"/>
      <c r="H122" s="21"/>
      <c r="I122" s="39"/>
    </row>
    <row r="123" spans="2:9" x14ac:dyDescent="0.2">
      <c r="B123" s="47"/>
      <c r="C123" s="23"/>
      <c r="D123" s="18"/>
      <c r="E123" s="35"/>
      <c r="F123" s="35"/>
      <c r="G123" s="36"/>
      <c r="H123" s="21"/>
      <c r="I123" s="39"/>
    </row>
    <row r="124" spans="2:9" ht="38.25" x14ac:dyDescent="0.2">
      <c r="B124" s="47" t="s">
        <v>315</v>
      </c>
      <c r="C124" s="12" t="s">
        <v>316</v>
      </c>
      <c r="D124" s="18" t="s">
        <v>19</v>
      </c>
      <c r="E124" s="18"/>
      <c r="F124" s="18">
        <v>11</v>
      </c>
      <c r="G124" s="36"/>
      <c r="H124" s="21"/>
      <c r="I124" s="39"/>
    </row>
    <row r="125" spans="2:9" x14ac:dyDescent="0.2">
      <c r="B125" s="47"/>
      <c r="C125" s="12"/>
      <c r="D125" s="18"/>
      <c r="E125" s="18"/>
      <c r="F125" s="18"/>
      <c r="G125" s="36"/>
      <c r="H125" s="21" t="str">
        <f t="shared" ref="H125:H154" si="4">IF(D125="","",F125*G125)</f>
        <v/>
      </c>
      <c r="I125" s="39"/>
    </row>
    <row r="126" spans="2:9" x14ac:dyDescent="0.2">
      <c r="B126" s="47"/>
      <c r="C126" s="12"/>
      <c r="D126" s="18"/>
      <c r="E126" s="18"/>
      <c r="F126" s="18"/>
      <c r="G126" s="36"/>
      <c r="H126" s="21" t="str">
        <f t="shared" si="4"/>
        <v/>
      </c>
      <c r="I126" s="39"/>
    </row>
    <row r="127" spans="2:9" x14ac:dyDescent="0.2">
      <c r="B127" s="47"/>
      <c r="C127" s="12"/>
      <c r="D127" s="18"/>
      <c r="E127" s="18"/>
      <c r="F127" s="18"/>
      <c r="G127" s="36"/>
      <c r="H127" s="21" t="str">
        <f t="shared" si="4"/>
        <v/>
      </c>
      <c r="I127" s="39"/>
    </row>
    <row r="128" spans="2:9" x14ac:dyDescent="0.2">
      <c r="B128" s="47"/>
      <c r="C128" s="12"/>
      <c r="D128" s="18"/>
      <c r="E128" s="18"/>
      <c r="F128" s="18"/>
      <c r="G128" s="36"/>
      <c r="H128" s="21"/>
      <c r="I128" s="39"/>
    </row>
    <row r="129" spans="2:9" x14ac:dyDescent="0.2">
      <c r="B129" s="47"/>
      <c r="C129" s="12"/>
      <c r="D129" s="18"/>
      <c r="E129" s="18"/>
      <c r="F129" s="18"/>
      <c r="G129" s="36"/>
      <c r="H129" s="21"/>
      <c r="I129" s="39"/>
    </row>
    <row r="130" spans="2:9" x14ac:dyDescent="0.2">
      <c r="B130" s="47"/>
      <c r="C130" s="12"/>
      <c r="D130" s="18"/>
      <c r="E130" s="18"/>
      <c r="F130" s="18"/>
      <c r="G130" s="36"/>
      <c r="H130" s="21"/>
      <c r="I130" s="39"/>
    </row>
    <row r="131" spans="2:9" x14ac:dyDescent="0.2">
      <c r="B131" s="47"/>
      <c r="C131" s="12"/>
      <c r="D131" s="18"/>
      <c r="E131" s="18"/>
      <c r="F131" s="18"/>
      <c r="G131" s="36"/>
      <c r="H131" s="21"/>
      <c r="I131" s="39"/>
    </row>
    <row r="132" spans="2:9" x14ac:dyDescent="0.2">
      <c r="B132" s="47"/>
      <c r="C132" s="12"/>
      <c r="D132" s="18"/>
      <c r="E132" s="18"/>
      <c r="F132" s="18"/>
      <c r="G132" s="36"/>
      <c r="H132" s="21"/>
      <c r="I132" s="39"/>
    </row>
    <row r="133" spans="2:9" x14ac:dyDescent="0.2">
      <c r="B133" s="47"/>
      <c r="C133" s="12"/>
      <c r="D133" s="18"/>
      <c r="E133" s="18"/>
      <c r="F133" s="18"/>
      <c r="G133" s="36"/>
      <c r="H133" s="21"/>
      <c r="I133" s="39"/>
    </row>
    <row r="134" spans="2:9" x14ac:dyDescent="0.2">
      <c r="B134" s="47"/>
      <c r="C134" s="12"/>
      <c r="D134" s="18"/>
      <c r="E134" s="18"/>
      <c r="F134" s="18"/>
      <c r="G134" s="36"/>
      <c r="H134" s="21"/>
      <c r="I134" s="39"/>
    </row>
    <row r="135" spans="2:9" x14ac:dyDescent="0.2">
      <c r="B135" s="47"/>
      <c r="C135" s="12"/>
      <c r="D135" s="18"/>
      <c r="E135" s="18"/>
      <c r="F135" s="18"/>
      <c r="G135" s="36"/>
      <c r="H135" s="21"/>
      <c r="I135" s="39"/>
    </row>
    <row r="136" spans="2:9" x14ac:dyDescent="0.2">
      <c r="B136" s="47"/>
      <c r="C136" s="12"/>
      <c r="D136" s="18"/>
      <c r="E136" s="18"/>
      <c r="F136" s="18"/>
      <c r="G136" s="36"/>
      <c r="H136" s="21"/>
      <c r="I136" s="39"/>
    </row>
    <row r="137" spans="2:9" x14ac:dyDescent="0.2">
      <c r="B137" s="47"/>
      <c r="C137" s="12"/>
      <c r="D137" s="18"/>
      <c r="E137" s="18"/>
      <c r="F137" s="18"/>
      <c r="G137" s="36"/>
      <c r="H137" s="21"/>
      <c r="I137" s="39"/>
    </row>
    <row r="138" spans="2:9" x14ac:dyDescent="0.2">
      <c r="B138" s="47"/>
      <c r="C138" s="12"/>
      <c r="D138" s="18"/>
      <c r="E138" s="18"/>
      <c r="F138" s="18"/>
      <c r="G138" s="36"/>
      <c r="H138" s="21"/>
      <c r="I138" s="39"/>
    </row>
    <row r="139" spans="2:9" x14ac:dyDescent="0.2">
      <c r="B139" s="47"/>
      <c r="C139" s="12"/>
      <c r="D139" s="18"/>
      <c r="E139" s="18"/>
      <c r="F139" s="18"/>
      <c r="G139" s="36"/>
      <c r="H139" s="21"/>
      <c r="I139" s="39"/>
    </row>
    <row r="140" spans="2:9" x14ac:dyDescent="0.2">
      <c r="B140" s="47"/>
      <c r="C140" s="12"/>
      <c r="D140" s="18"/>
      <c r="E140" s="18"/>
      <c r="F140" s="18"/>
      <c r="G140" s="36"/>
      <c r="H140" s="21"/>
      <c r="I140" s="39"/>
    </row>
    <row r="141" spans="2:9" x14ac:dyDescent="0.2">
      <c r="B141" s="47"/>
      <c r="C141" s="12"/>
      <c r="D141" s="18"/>
      <c r="E141" s="18"/>
      <c r="F141" s="18"/>
      <c r="G141" s="36"/>
      <c r="H141" s="21"/>
      <c r="I141" s="39"/>
    </row>
    <row r="142" spans="2:9" x14ac:dyDescent="0.2">
      <c r="B142" s="47"/>
      <c r="C142" s="12"/>
      <c r="D142" s="18"/>
      <c r="E142" s="18"/>
      <c r="F142" s="18"/>
      <c r="G142" s="36"/>
      <c r="H142" s="21"/>
      <c r="I142" s="39"/>
    </row>
    <row r="143" spans="2:9" ht="14.25" customHeight="1" x14ac:dyDescent="0.2">
      <c r="B143" s="47"/>
      <c r="C143" s="12"/>
      <c r="D143" s="18"/>
      <c r="E143" s="18"/>
      <c r="F143" s="18"/>
      <c r="G143" s="36"/>
      <c r="H143" s="21" t="str">
        <f t="shared" si="4"/>
        <v/>
      </c>
      <c r="I143" s="39"/>
    </row>
    <row r="144" spans="2:9" x14ac:dyDescent="0.2">
      <c r="B144" s="47"/>
      <c r="C144" s="12"/>
      <c r="D144" s="18"/>
      <c r="E144" s="18"/>
      <c r="F144" s="18"/>
      <c r="G144" s="36"/>
      <c r="H144" s="21" t="str">
        <f t="shared" si="4"/>
        <v/>
      </c>
      <c r="I144" s="39"/>
    </row>
    <row r="145" spans="2:9" s="26" customFormat="1" ht="20.100000000000001" customHeight="1" x14ac:dyDescent="0.2">
      <c r="B145" s="47"/>
      <c r="C145" s="12"/>
      <c r="D145" s="18"/>
      <c r="E145" s="18"/>
      <c r="F145" s="18"/>
      <c r="G145" s="36"/>
      <c r="H145" s="21" t="str">
        <f t="shared" si="4"/>
        <v/>
      </c>
      <c r="I145" s="32"/>
    </row>
    <row r="146" spans="2:9" x14ac:dyDescent="0.2">
      <c r="B146" s="47"/>
      <c r="C146" s="12"/>
      <c r="D146" s="18"/>
      <c r="E146" s="18"/>
      <c r="F146" s="18"/>
      <c r="G146" s="36"/>
      <c r="H146" s="21" t="str">
        <f t="shared" si="4"/>
        <v/>
      </c>
    </row>
    <row r="147" spans="2:9" x14ac:dyDescent="0.2">
      <c r="B147" s="47"/>
      <c r="C147" s="12"/>
      <c r="D147" s="18"/>
      <c r="E147" s="18"/>
      <c r="F147" s="18"/>
      <c r="G147" s="36"/>
      <c r="H147" s="21" t="str">
        <f t="shared" si="4"/>
        <v/>
      </c>
    </row>
    <row r="148" spans="2:9" x14ac:dyDescent="0.2">
      <c r="B148" s="47"/>
      <c r="C148" s="12"/>
      <c r="D148" s="18"/>
      <c r="E148" s="18"/>
      <c r="F148" s="18"/>
      <c r="G148" s="36"/>
      <c r="H148" s="21" t="str">
        <f t="shared" si="4"/>
        <v/>
      </c>
    </row>
    <row r="149" spans="2:9" x14ac:dyDescent="0.2">
      <c r="B149" s="47"/>
      <c r="C149" s="12"/>
      <c r="D149" s="18"/>
      <c r="E149" s="18"/>
      <c r="F149" s="18"/>
      <c r="G149" s="36"/>
      <c r="H149" s="21" t="str">
        <f t="shared" si="4"/>
        <v/>
      </c>
    </row>
    <row r="150" spans="2:9" x14ac:dyDescent="0.2">
      <c r="B150" s="47"/>
      <c r="C150" s="12"/>
      <c r="D150" s="18"/>
      <c r="E150" s="18"/>
      <c r="F150" s="18"/>
      <c r="G150" s="36"/>
      <c r="H150" s="21" t="str">
        <f t="shared" si="4"/>
        <v/>
      </c>
    </row>
    <row r="151" spans="2:9" x14ac:dyDescent="0.2">
      <c r="B151" s="47"/>
      <c r="C151" s="12"/>
      <c r="D151" s="18"/>
      <c r="E151" s="18"/>
      <c r="F151" s="18"/>
      <c r="G151" s="36"/>
      <c r="H151" s="21" t="str">
        <f t="shared" si="4"/>
        <v/>
      </c>
    </row>
    <row r="152" spans="2:9" x14ac:dyDescent="0.2">
      <c r="B152" s="47"/>
      <c r="C152" s="12"/>
      <c r="D152" s="18"/>
      <c r="E152" s="18"/>
      <c r="F152" s="18"/>
      <c r="G152" s="36"/>
      <c r="H152" s="21" t="str">
        <f t="shared" si="4"/>
        <v/>
      </c>
    </row>
    <row r="153" spans="2:9" x14ac:dyDescent="0.2">
      <c r="B153" s="47"/>
      <c r="C153" s="12"/>
      <c r="D153" s="18"/>
      <c r="E153" s="18"/>
      <c r="F153" s="18"/>
      <c r="G153" s="36"/>
      <c r="H153" s="21"/>
    </row>
    <row r="154" spans="2:9" x14ac:dyDescent="0.2">
      <c r="B154" s="47"/>
      <c r="C154" s="12"/>
      <c r="D154" s="18"/>
      <c r="E154" s="18"/>
      <c r="F154" s="18"/>
      <c r="G154" s="36"/>
      <c r="H154" s="21" t="str">
        <f t="shared" si="4"/>
        <v/>
      </c>
    </row>
    <row r="155" spans="2:9" ht="17.25" customHeight="1" x14ac:dyDescent="0.2">
      <c r="B155" s="66" t="str">
        <f>$B$10</f>
        <v>C1.4</v>
      </c>
      <c r="C155" s="28" t="s">
        <v>215</v>
      </c>
      <c r="D155" s="29"/>
      <c r="E155" s="29"/>
      <c r="F155" s="30"/>
      <c r="G155" s="29"/>
      <c r="H155" s="31"/>
    </row>
  </sheetData>
  <mergeCells count="18">
    <mergeCell ref="F1:H1"/>
    <mergeCell ref="B5:G7"/>
    <mergeCell ref="H4:H7"/>
    <mergeCell ref="B4:G4"/>
    <mergeCell ref="B49:E49"/>
    <mergeCell ref="F49:H51"/>
    <mergeCell ref="B50:E50"/>
    <mergeCell ref="B51:E51"/>
    <mergeCell ref="B103:G103"/>
    <mergeCell ref="H103:H106"/>
    <mergeCell ref="B104:G106"/>
    <mergeCell ref="H52:H55"/>
    <mergeCell ref="B53:G55"/>
    <mergeCell ref="B100:E100"/>
    <mergeCell ref="F100:H102"/>
    <mergeCell ref="B101:E101"/>
    <mergeCell ref="B102:E102"/>
    <mergeCell ref="B52:G52"/>
  </mergeCells>
  <phoneticPr fontId="13" type="noConversion"/>
  <pageMargins left="0.43307086614173229" right="0.31496062992125984" top="0.43307086614173229" bottom="0.62992125984251968" header="0.35433070866141736" footer="0.31496062992125984"/>
  <pageSetup paperSize="9" scale="74" firstPageNumber="31" orientation="portrait" cellComments="asDisplayed" useFirstPageNumber="1" r:id="rId1"/>
  <headerFooter>
    <oddHeader xml:space="preserve">&amp;R&amp;"Arial,Bold Italic"
</oddHeader>
  </headerFooter>
  <rowBreaks count="2" manualBreakCount="2">
    <brk id="48" max="8" man="1"/>
    <brk id="9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DB66-D0A5-48E5-A94C-63FE2DFBAE61}">
  <sheetPr codeName="Sheet14">
    <tabColor rgb="FF92D050"/>
  </sheetPr>
  <dimension ref="B1:I77"/>
  <sheetViews>
    <sheetView view="pageBreakPreview" topLeftCell="A53" zoomScaleNormal="125" zoomScaleSheetLayoutView="100" zoomScalePageLayoutView="125" workbookViewId="0">
      <selection activeCell="B4" sqref="C5"/>
    </sheetView>
  </sheetViews>
  <sheetFormatPr defaultColWidth="6.85546875" defaultRowHeight="12.75" x14ac:dyDescent="0.2"/>
  <cols>
    <col min="1" max="1" width="0.85546875" style="1" customWidth="1"/>
    <col min="2" max="2" width="11.7109375" style="62" customWidth="1"/>
    <col min="3" max="3" width="45.7109375" style="48"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6.85546875" style="1"/>
  </cols>
  <sheetData>
    <row r="1" spans="2:9" x14ac:dyDescent="0.2">
      <c r="B1" s="26" t="str">
        <f>Client1</f>
        <v>Province of KwaZulu-Natal</v>
      </c>
      <c r="F1" s="160" t="str">
        <f>"Contract No. "&amp;ContractNo</f>
        <v>Contract No. ZNB01582/00000/00/HOD/INF/22/T</v>
      </c>
      <c r="G1" s="160"/>
      <c r="H1" s="160"/>
    </row>
    <row r="2" spans="2:9" x14ac:dyDescent="0.2">
      <c r="B2" s="75" t="str">
        <f>Client2</f>
        <v>Department of Transport</v>
      </c>
    </row>
    <row r="3" spans="2:9" x14ac:dyDescent="0.2">
      <c r="B3" s="65"/>
      <c r="C3" s="78"/>
      <c r="D3" s="64"/>
      <c r="E3" s="64"/>
      <c r="F3" s="64"/>
      <c r="G3" s="65"/>
      <c r="H3" s="77"/>
    </row>
    <row r="4" spans="2:9" x14ac:dyDescent="0.2">
      <c r="B4" s="150" t="s">
        <v>7</v>
      </c>
      <c r="C4" s="151"/>
      <c r="D4" s="151"/>
      <c r="E4" s="151"/>
      <c r="F4" s="151"/>
      <c r="G4" s="151"/>
      <c r="H4" s="157" t="str">
        <f>"CHAPTER "&amp;B10</f>
        <v>CHAPTER C5.4</v>
      </c>
      <c r="I4" s="5"/>
    </row>
    <row r="5" spans="2:9" ht="7.5" customHeight="1" x14ac:dyDescent="0.2">
      <c r="B5" s="153" t="str">
        <f>ContractDescription</f>
        <v>THE RESEAL OF MAIN ROAD P35-1  FROM KM 0.000 TO KM 19.640 IN THE LADYSMITH REGION</v>
      </c>
      <c r="C5" s="154"/>
      <c r="D5" s="154"/>
      <c r="E5" s="154"/>
      <c r="F5" s="154"/>
      <c r="G5" s="154"/>
      <c r="H5" s="158"/>
      <c r="I5" s="6"/>
    </row>
    <row r="6" spans="2:9" ht="12.75" customHeight="1" x14ac:dyDescent="0.2">
      <c r="B6" s="153"/>
      <c r="C6" s="154"/>
      <c r="D6" s="154"/>
      <c r="E6" s="154"/>
      <c r="F6" s="154"/>
      <c r="G6" s="154"/>
      <c r="H6" s="158"/>
      <c r="I6" s="6"/>
    </row>
    <row r="7" spans="2:9" ht="7.5" customHeight="1" x14ac:dyDescent="0.2">
      <c r="B7" s="155"/>
      <c r="C7" s="156"/>
      <c r="D7" s="156"/>
      <c r="E7" s="156"/>
      <c r="F7" s="156"/>
      <c r="G7" s="156"/>
      <c r="H7" s="159"/>
      <c r="I7" s="6"/>
    </row>
    <row r="8" spans="2:9" s="7" customFormat="1" ht="24.95" customHeight="1" x14ac:dyDescent="0.2">
      <c r="B8" s="60" t="s">
        <v>0</v>
      </c>
      <c r="C8" s="9" t="s">
        <v>1</v>
      </c>
      <c r="D8" s="9" t="s">
        <v>2</v>
      </c>
      <c r="E8" s="9" t="s">
        <v>8</v>
      </c>
      <c r="F8" s="9" t="s">
        <v>3</v>
      </c>
      <c r="G8" s="9" t="s">
        <v>4</v>
      </c>
      <c r="H8" s="9" t="s">
        <v>5</v>
      </c>
      <c r="I8" s="10"/>
    </row>
    <row r="9" spans="2:9" x14ac:dyDescent="0.2">
      <c r="B9" s="47"/>
      <c r="C9" s="12"/>
      <c r="D9" s="13"/>
      <c r="E9" s="13"/>
      <c r="F9" s="13"/>
      <c r="G9" s="14"/>
      <c r="H9" s="15" t="str">
        <f>IF(D9="","",F9*G9)</f>
        <v/>
      </c>
      <c r="I9" s="16"/>
    </row>
    <row r="10" spans="2:9" x14ac:dyDescent="0.2">
      <c r="B10" s="59" t="s">
        <v>149</v>
      </c>
      <c r="C10" s="17" t="s">
        <v>150</v>
      </c>
      <c r="D10" s="18"/>
      <c r="E10" s="18"/>
      <c r="F10" s="18"/>
      <c r="G10" s="38"/>
      <c r="H10" s="15" t="str">
        <f t="shared" ref="H10:H13" si="0">IF(D10="","",F10*G10)</f>
        <v/>
      </c>
      <c r="I10" s="39"/>
    </row>
    <row r="11" spans="2:9" x14ac:dyDescent="0.2">
      <c r="B11" s="47"/>
      <c r="C11" s="12"/>
      <c r="D11" s="18"/>
      <c r="E11" s="18"/>
      <c r="F11" s="18"/>
      <c r="G11" s="38"/>
      <c r="H11" s="15" t="str">
        <f t="shared" si="0"/>
        <v/>
      </c>
      <c r="I11" s="39"/>
    </row>
    <row r="12" spans="2:9" x14ac:dyDescent="0.2">
      <c r="B12" s="47" t="s">
        <v>151</v>
      </c>
      <c r="C12" s="12" t="s">
        <v>152</v>
      </c>
      <c r="D12" s="18"/>
      <c r="E12" s="18"/>
      <c r="F12" s="19"/>
      <c r="G12" s="20"/>
      <c r="H12" s="15" t="str">
        <f t="shared" si="0"/>
        <v/>
      </c>
      <c r="I12" s="39"/>
    </row>
    <row r="13" spans="2:9" x14ac:dyDescent="0.2">
      <c r="B13" s="47"/>
      <c r="C13" s="12"/>
      <c r="D13" s="18"/>
      <c r="E13" s="18"/>
      <c r="F13" s="19"/>
      <c r="G13" s="38"/>
      <c r="H13" s="15" t="str">
        <f t="shared" si="0"/>
        <v/>
      </c>
      <c r="I13" s="39"/>
    </row>
    <row r="14" spans="2:9" ht="25.5" x14ac:dyDescent="0.2">
      <c r="B14" s="47" t="s">
        <v>153</v>
      </c>
      <c r="C14" s="100" t="s">
        <v>277</v>
      </c>
      <c r="D14" s="18" t="s">
        <v>23</v>
      </c>
      <c r="E14" s="18"/>
      <c r="F14" s="19">
        <v>5422.3499999999995</v>
      </c>
      <c r="G14" s="96"/>
      <c r="H14" s="21"/>
      <c r="I14" s="40"/>
    </row>
    <row r="15" spans="2:9" x14ac:dyDescent="0.2">
      <c r="B15" s="47"/>
      <c r="C15" s="12"/>
      <c r="D15" s="18"/>
      <c r="E15" s="18"/>
      <c r="F15" s="19"/>
      <c r="G15" s="20"/>
      <c r="H15" s="15"/>
      <c r="I15" s="40"/>
    </row>
    <row r="16" spans="2:9" ht="25.5" x14ac:dyDescent="0.2">
      <c r="B16" s="47" t="s">
        <v>154</v>
      </c>
      <c r="C16" s="12" t="s">
        <v>155</v>
      </c>
      <c r="D16" s="18"/>
      <c r="E16" s="18"/>
      <c r="F16" s="19"/>
      <c r="G16" s="20"/>
      <c r="H16" s="15"/>
      <c r="I16" s="40"/>
    </row>
    <row r="17" spans="2:9" x14ac:dyDescent="0.2">
      <c r="B17" s="47"/>
      <c r="C17" s="12"/>
      <c r="D17" s="18"/>
      <c r="E17" s="18"/>
      <c r="F17" s="19"/>
      <c r="G17" s="20"/>
      <c r="H17" s="15"/>
      <c r="I17" s="40"/>
    </row>
    <row r="18" spans="2:9" ht="38.25" x14ac:dyDescent="0.2">
      <c r="B18" s="47" t="s">
        <v>156</v>
      </c>
      <c r="C18" s="12" t="s">
        <v>318</v>
      </c>
      <c r="D18" s="18"/>
      <c r="E18" s="18"/>
      <c r="F18" s="19"/>
      <c r="G18" s="44"/>
      <c r="H18" s="15"/>
      <c r="I18" s="40"/>
    </row>
    <row r="19" spans="2:9" x14ac:dyDescent="0.2">
      <c r="B19" s="47"/>
      <c r="C19" s="12"/>
      <c r="D19" s="18"/>
      <c r="E19" s="18"/>
      <c r="F19" s="19"/>
      <c r="G19" s="44"/>
      <c r="H19" s="15"/>
      <c r="I19" s="40"/>
    </row>
    <row r="20" spans="2:9" x14ac:dyDescent="0.2">
      <c r="B20" s="47" t="s">
        <v>41</v>
      </c>
      <c r="C20" s="12" t="s">
        <v>279</v>
      </c>
      <c r="D20" s="18" t="s">
        <v>6</v>
      </c>
      <c r="E20" s="18" t="s">
        <v>8</v>
      </c>
      <c r="F20" s="19">
        <v>341.60804999999999</v>
      </c>
      <c r="G20" s="96"/>
      <c r="H20" s="15"/>
      <c r="I20" s="39"/>
    </row>
    <row r="21" spans="2:9" x14ac:dyDescent="0.2">
      <c r="B21" s="47"/>
      <c r="C21" s="100"/>
      <c r="D21" s="18"/>
      <c r="E21" s="18"/>
      <c r="F21" s="19"/>
      <c r="G21" s="96"/>
      <c r="H21" s="21"/>
      <c r="I21" s="39"/>
    </row>
    <row r="22" spans="2:9" x14ac:dyDescent="0.2">
      <c r="B22" s="47"/>
      <c r="C22" s="12"/>
      <c r="D22" s="18"/>
      <c r="E22" s="18"/>
      <c r="F22" s="19"/>
      <c r="G22" s="41"/>
      <c r="H22" s="15"/>
      <c r="I22" s="39"/>
    </row>
    <row r="23" spans="2:9" x14ac:dyDescent="0.2">
      <c r="B23" s="47" t="s">
        <v>157</v>
      </c>
      <c r="C23" s="100" t="s">
        <v>317</v>
      </c>
      <c r="D23" s="18"/>
      <c r="E23" s="18"/>
      <c r="F23" s="19"/>
      <c r="G23" s="38"/>
      <c r="H23" s="15"/>
      <c r="I23" s="42"/>
    </row>
    <row r="24" spans="2:9" x14ac:dyDescent="0.2">
      <c r="B24" s="47"/>
      <c r="C24" s="12"/>
      <c r="D24" s="18"/>
      <c r="E24" s="35"/>
      <c r="F24" s="19"/>
      <c r="G24" s="43"/>
      <c r="H24" s="15"/>
    </row>
    <row r="25" spans="2:9" x14ac:dyDescent="0.2">
      <c r="B25" s="47" t="s">
        <v>158</v>
      </c>
      <c r="C25" s="12" t="s">
        <v>278</v>
      </c>
      <c r="D25" s="18" t="s">
        <v>180</v>
      </c>
      <c r="E25" s="18"/>
      <c r="F25" s="18">
        <v>136643.21999999997</v>
      </c>
      <c r="G25" s="36"/>
      <c r="H25" s="15"/>
    </row>
    <row r="26" spans="2:9" x14ac:dyDescent="0.2">
      <c r="B26" s="47"/>
      <c r="C26" s="12"/>
      <c r="D26" s="18"/>
      <c r="E26" s="35"/>
      <c r="F26" s="19"/>
      <c r="G26" s="36"/>
      <c r="H26" s="15"/>
    </row>
    <row r="27" spans="2:9" x14ac:dyDescent="0.2">
      <c r="B27" s="47" t="s">
        <v>159</v>
      </c>
      <c r="C27" s="12" t="s">
        <v>160</v>
      </c>
      <c r="D27" s="18" t="s">
        <v>182</v>
      </c>
      <c r="E27" s="18"/>
      <c r="F27" s="18">
        <v>1000</v>
      </c>
      <c r="G27" s="36"/>
      <c r="H27" s="15"/>
    </row>
    <row r="28" spans="2:9" x14ac:dyDescent="0.2">
      <c r="B28" s="47"/>
      <c r="C28" s="12"/>
      <c r="D28" s="18"/>
      <c r="E28" s="35"/>
      <c r="F28" s="19"/>
      <c r="G28" s="41"/>
      <c r="H28" s="15"/>
    </row>
    <row r="29" spans="2:9" x14ac:dyDescent="0.2">
      <c r="B29" s="47"/>
      <c r="C29" s="12"/>
      <c r="D29" s="18"/>
      <c r="E29" s="35"/>
      <c r="F29" s="19"/>
      <c r="G29" s="43"/>
      <c r="H29" s="15"/>
    </row>
    <row r="30" spans="2:9" x14ac:dyDescent="0.2">
      <c r="B30" s="47"/>
      <c r="C30" s="12"/>
      <c r="D30" s="18"/>
      <c r="E30" s="18"/>
      <c r="F30" s="19"/>
      <c r="G30" s="38"/>
      <c r="H30" s="15"/>
      <c r="I30" s="39"/>
    </row>
    <row r="31" spans="2:9" x14ac:dyDescent="0.2">
      <c r="B31" s="47"/>
      <c r="C31" s="12"/>
      <c r="D31" s="18"/>
      <c r="E31" s="18"/>
      <c r="F31" s="19"/>
      <c r="G31" s="38"/>
      <c r="H31" s="15"/>
      <c r="I31" s="39"/>
    </row>
    <row r="32" spans="2:9" x14ac:dyDescent="0.2">
      <c r="B32" s="47"/>
      <c r="C32" s="12"/>
      <c r="D32" s="18"/>
      <c r="E32" s="18"/>
      <c r="F32" s="19"/>
      <c r="G32" s="36"/>
      <c r="H32" s="15"/>
      <c r="I32" s="40"/>
    </row>
    <row r="33" spans="2:9" x14ac:dyDescent="0.2">
      <c r="B33" s="47"/>
      <c r="C33" s="12"/>
      <c r="D33" s="18"/>
      <c r="E33" s="13"/>
      <c r="F33" s="22"/>
      <c r="G33" s="25"/>
      <c r="H33" s="15"/>
      <c r="I33" s="16"/>
    </row>
    <row r="34" spans="2:9" s="34" customFormat="1" x14ac:dyDescent="0.2">
      <c r="B34" s="47"/>
      <c r="C34" s="12"/>
      <c r="D34" s="13"/>
      <c r="E34" s="13"/>
      <c r="F34" s="22"/>
      <c r="G34" s="25"/>
      <c r="H34" s="15"/>
      <c r="I34" s="16"/>
    </row>
    <row r="35" spans="2:9" x14ac:dyDescent="0.2">
      <c r="B35" s="47"/>
      <c r="C35" s="12"/>
      <c r="D35" s="18"/>
      <c r="E35" s="18"/>
      <c r="F35" s="19"/>
      <c r="G35" s="36"/>
      <c r="H35" s="15"/>
      <c r="I35" s="40"/>
    </row>
    <row r="36" spans="2:9" x14ac:dyDescent="0.2">
      <c r="B36" s="47"/>
      <c r="C36" s="12"/>
      <c r="D36" s="18"/>
      <c r="E36" s="18"/>
      <c r="F36" s="19"/>
      <c r="G36" s="36"/>
      <c r="H36" s="15"/>
      <c r="I36" s="40"/>
    </row>
    <row r="37" spans="2:9" x14ac:dyDescent="0.2">
      <c r="B37" s="47"/>
      <c r="C37" s="12"/>
      <c r="D37" s="18"/>
      <c r="E37" s="18"/>
      <c r="F37" s="19"/>
      <c r="G37" s="44"/>
      <c r="H37" s="15"/>
      <c r="I37" s="39"/>
    </row>
    <row r="38" spans="2:9" x14ac:dyDescent="0.2">
      <c r="B38" s="47"/>
      <c r="C38" s="12"/>
      <c r="D38" s="18"/>
      <c r="E38" s="18"/>
      <c r="F38" s="19"/>
      <c r="G38" s="44"/>
      <c r="H38" s="15"/>
      <c r="I38" s="39"/>
    </row>
    <row r="39" spans="2:9" x14ac:dyDescent="0.2">
      <c r="B39" s="47"/>
      <c r="C39" s="12"/>
      <c r="D39" s="18"/>
      <c r="E39" s="18"/>
      <c r="F39" s="19"/>
      <c r="G39" s="96"/>
      <c r="H39" s="15"/>
      <c r="I39" s="39"/>
    </row>
    <row r="40" spans="2:9" x14ac:dyDescent="0.2">
      <c r="B40" s="47"/>
      <c r="C40" s="12"/>
      <c r="D40" s="18"/>
      <c r="E40" s="18"/>
      <c r="F40" s="19"/>
      <c r="G40" s="41"/>
      <c r="H40" s="15"/>
      <c r="I40" s="39"/>
    </row>
    <row r="41" spans="2:9" x14ac:dyDescent="0.2">
      <c r="B41" s="47"/>
      <c r="C41" s="12"/>
      <c r="D41" s="18"/>
      <c r="E41" s="18"/>
      <c r="F41" s="18"/>
      <c r="G41" s="38"/>
      <c r="H41" s="15"/>
      <c r="I41" s="39"/>
    </row>
    <row r="42" spans="2:9" x14ac:dyDescent="0.2">
      <c r="B42" s="47"/>
      <c r="C42" s="12"/>
      <c r="D42" s="18"/>
      <c r="E42" s="18"/>
      <c r="F42" s="18"/>
      <c r="G42" s="38"/>
      <c r="H42" s="15"/>
      <c r="I42" s="39"/>
    </row>
    <row r="43" spans="2:9" x14ac:dyDescent="0.2">
      <c r="B43" s="47"/>
      <c r="C43" s="12"/>
      <c r="D43" s="18"/>
      <c r="E43" s="18"/>
      <c r="F43" s="18"/>
      <c r="G43" s="36"/>
      <c r="H43" s="15"/>
      <c r="I43" s="39"/>
    </row>
    <row r="44" spans="2:9" x14ac:dyDescent="0.2">
      <c r="B44" s="47"/>
      <c r="C44" s="12"/>
      <c r="D44" s="18"/>
      <c r="E44" s="18"/>
      <c r="F44" s="18"/>
      <c r="G44" s="36"/>
      <c r="H44" s="15"/>
      <c r="I44" s="39"/>
    </row>
    <row r="45" spans="2:9" x14ac:dyDescent="0.2">
      <c r="B45" s="47"/>
      <c r="C45" s="12"/>
      <c r="D45" s="18"/>
      <c r="E45" s="18"/>
      <c r="F45" s="18"/>
      <c r="G45" s="36"/>
      <c r="H45" s="15"/>
      <c r="I45" s="39"/>
    </row>
    <row r="46" spans="2:9" x14ac:dyDescent="0.2">
      <c r="B46" s="47"/>
      <c r="C46" s="12"/>
      <c r="D46" s="18"/>
      <c r="E46" s="18"/>
      <c r="F46" s="18"/>
      <c r="G46" s="36"/>
      <c r="H46" s="15"/>
      <c r="I46" s="39"/>
    </row>
    <row r="47" spans="2:9" x14ac:dyDescent="0.2">
      <c r="B47" s="47"/>
      <c r="C47" s="12"/>
      <c r="D47" s="18"/>
      <c r="E47" s="18"/>
      <c r="F47" s="18"/>
      <c r="G47" s="36"/>
      <c r="H47" s="15"/>
      <c r="I47" s="39"/>
    </row>
    <row r="48" spans="2:9" x14ac:dyDescent="0.2">
      <c r="B48" s="47"/>
      <c r="C48" s="12"/>
      <c r="D48" s="18"/>
      <c r="E48" s="18"/>
      <c r="F48" s="18"/>
      <c r="G48" s="36"/>
      <c r="H48" s="15"/>
      <c r="I48" s="39"/>
    </row>
    <row r="49" spans="2:9" x14ac:dyDescent="0.2">
      <c r="B49" s="47"/>
      <c r="C49" s="12"/>
      <c r="D49" s="18"/>
      <c r="E49" s="18"/>
      <c r="F49" s="18"/>
      <c r="G49" s="36"/>
      <c r="H49" s="15"/>
      <c r="I49" s="39"/>
    </row>
    <row r="50" spans="2:9" x14ac:dyDescent="0.2">
      <c r="B50" s="47"/>
      <c r="C50" s="12"/>
      <c r="D50" s="18"/>
      <c r="E50" s="18"/>
      <c r="F50" s="18"/>
      <c r="G50" s="36"/>
      <c r="H50" s="15"/>
      <c r="I50" s="39"/>
    </row>
    <row r="51" spans="2:9" x14ac:dyDescent="0.2">
      <c r="B51" s="47"/>
      <c r="C51" s="12"/>
      <c r="D51" s="18"/>
      <c r="E51" s="18"/>
      <c r="F51" s="18"/>
      <c r="G51" s="36"/>
      <c r="H51" s="15"/>
      <c r="I51" s="39"/>
    </row>
    <row r="52" spans="2:9" x14ac:dyDescent="0.2">
      <c r="B52" s="47"/>
      <c r="C52" s="12"/>
      <c r="D52" s="18"/>
      <c r="E52" s="18"/>
      <c r="F52" s="18"/>
      <c r="G52" s="36"/>
      <c r="H52" s="15"/>
      <c r="I52" s="39"/>
    </row>
    <row r="53" spans="2:9" x14ac:dyDescent="0.2">
      <c r="B53" s="47"/>
      <c r="C53" s="12"/>
      <c r="D53" s="18"/>
      <c r="E53" s="18"/>
      <c r="F53" s="18"/>
      <c r="G53" s="36"/>
      <c r="H53" s="15"/>
      <c r="I53" s="39"/>
    </row>
    <row r="54" spans="2:9" x14ac:dyDescent="0.2">
      <c r="B54" s="47"/>
      <c r="C54" s="12"/>
      <c r="D54" s="18"/>
      <c r="E54" s="18"/>
      <c r="F54" s="18"/>
      <c r="G54" s="36"/>
      <c r="H54" s="15"/>
      <c r="I54" s="39"/>
    </row>
    <row r="55" spans="2:9" x14ac:dyDescent="0.2">
      <c r="B55" s="47"/>
      <c r="C55" s="12"/>
      <c r="D55" s="18"/>
      <c r="E55" s="18"/>
      <c r="F55" s="18"/>
      <c r="G55" s="36"/>
      <c r="H55" s="15"/>
      <c r="I55" s="39"/>
    </row>
    <row r="56" spans="2:9" x14ac:dyDescent="0.2">
      <c r="B56" s="47"/>
      <c r="C56" s="12"/>
      <c r="D56" s="18"/>
      <c r="E56" s="18"/>
      <c r="F56" s="18"/>
      <c r="G56" s="36"/>
      <c r="H56" s="15"/>
      <c r="I56" s="39"/>
    </row>
    <row r="57" spans="2:9" x14ac:dyDescent="0.2">
      <c r="B57" s="47"/>
      <c r="C57" s="12"/>
      <c r="D57" s="18"/>
      <c r="E57" s="18"/>
      <c r="F57" s="18"/>
      <c r="G57" s="36"/>
      <c r="H57" s="15"/>
      <c r="I57" s="39"/>
    </row>
    <row r="58" spans="2:9" x14ac:dyDescent="0.2">
      <c r="B58" s="47"/>
      <c r="C58" s="12"/>
      <c r="D58" s="18"/>
      <c r="E58" s="18"/>
      <c r="F58" s="18"/>
      <c r="G58" s="36"/>
      <c r="H58" s="15"/>
      <c r="I58" s="39"/>
    </row>
    <row r="59" spans="2:9" x14ac:dyDescent="0.2">
      <c r="B59" s="47"/>
      <c r="C59" s="12"/>
      <c r="D59" s="18"/>
      <c r="E59" s="18"/>
      <c r="F59" s="18"/>
      <c r="G59" s="36"/>
      <c r="H59" s="15"/>
      <c r="I59" s="39"/>
    </row>
    <row r="60" spans="2:9" x14ac:dyDescent="0.2">
      <c r="B60" s="47"/>
      <c r="C60" s="12"/>
      <c r="D60" s="18"/>
      <c r="E60" s="18"/>
      <c r="F60" s="18"/>
      <c r="G60" s="36"/>
      <c r="H60" s="15"/>
      <c r="I60" s="39"/>
    </row>
    <row r="61" spans="2:9" x14ac:dyDescent="0.2">
      <c r="B61" s="47"/>
      <c r="C61" s="12"/>
      <c r="D61" s="18"/>
      <c r="E61" s="18"/>
      <c r="F61" s="18"/>
      <c r="G61" s="36"/>
      <c r="H61" s="15"/>
      <c r="I61" s="39"/>
    </row>
    <row r="62" spans="2:9" x14ac:dyDescent="0.2">
      <c r="B62" s="47"/>
      <c r="C62" s="12"/>
      <c r="D62" s="18"/>
      <c r="E62" s="18"/>
      <c r="F62" s="18"/>
      <c r="G62" s="36"/>
      <c r="H62" s="15"/>
      <c r="I62" s="39"/>
    </row>
    <row r="63" spans="2:9" x14ac:dyDescent="0.2">
      <c r="B63" s="47"/>
      <c r="C63" s="12"/>
      <c r="D63" s="18"/>
      <c r="E63" s="18"/>
      <c r="F63" s="18"/>
      <c r="G63" s="45"/>
      <c r="H63" s="15"/>
      <c r="I63" s="39"/>
    </row>
    <row r="64" spans="2:9" x14ac:dyDescent="0.2">
      <c r="B64" s="69"/>
      <c r="C64" s="12"/>
      <c r="D64" s="18"/>
      <c r="E64" s="18"/>
      <c r="F64" s="18"/>
      <c r="G64" s="45"/>
      <c r="H64" s="15"/>
      <c r="I64" s="39"/>
    </row>
    <row r="65" spans="2:9" x14ac:dyDescent="0.2">
      <c r="B65" s="47"/>
      <c r="C65" s="12"/>
      <c r="D65" s="18"/>
      <c r="E65" s="18"/>
      <c r="F65" s="18"/>
      <c r="G65" s="36"/>
      <c r="H65" s="15"/>
      <c r="I65" s="39"/>
    </row>
    <row r="66" spans="2:9" x14ac:dyDescent="0.2">
      <c r="B66" s="47"/>
      <c r="C66" s="12"/>
      <c r="D66" s="18"/>
      <c r="E66" s="18"/>
      <c r="F66" s="18"/>
      <c r="G66" s="36"/>
      <c r="H66" s="15"/>
      <c r="I66" s="39"/>
    </row>
    <row r="67" spans="2:9" x14ac:dyDescent="0.2">
      <c r="B67" s="47"/>
      <c r="C67" s="100"/>
      <c r="D67" s="18"/>
      <c r="E67" s="18"/>
      <c r="F67" s="18"/>
      <c r="G67" s="36"/>
      <c r="H67" s="15"/>
      <c r="I67" s="39"/>
    </row>
    <row r="68" spans="2:9" x14ac:dyDescent="0.2">
      <c r="B68" s="47"/>
      <c r="C68" s="12"/>
      <c r="D68" s="18"/>
      <c r="E68" s="18"/>
      <c r="F68" s="18"/>
      <c r="G68" s="36"/>
      <c r="H68" s="15"/>
      <c r="I68" s="39"/>
    </row>
    <row r="69" spans="2:9" x14ac:dyDescent="0.2">
      <c r="B69" s="47"/>
      <c r="C69" s="12"/>
      <c r="D69" s="18"/>
      <c r="E69" s="18"/>
      <c r="F69" s="18"/>
      <c r="G69" s="36"/>
      <c r="H69" s="15"/>
      <c r="I69" s="39"/>
    </row>
    <row r="70" spans="2:9" x14ac:dyDescent="0.2">
      <c r="B70" s="47"/>
      <c r="C70" s="12"/>
      <c r="D70" s="18"/>
      <c r="E70" s="18"/>
      <c r="F70" s="18"/>
      <c r="G70" s="36"/>
      <c r="H70" s="15"/>
      <c r="I70" s="39"/>
    </row>
    <row r="71" spans="2:9" x14ac:dyDescent="0.2">
      <c r="B71" s="47"/>
      <c r="C71" s="12"/>
      <c r="D71" s="18"/>
      <c r="E71" s="18"/>
      <c r="F71" s="18"/>
      <c r="G71" s="36"/>
      <c r="H71" s="15"/>
      <c r="I71" s="39"/>
    </row>
    <row r="72" spans="2:9" x14ac:dyDescent="0.2">
      <c r="B72" s="47"/>
      <c r="C72" s="12"/>
      <c r="D72" s="18"/>
      <c r="E72" s="18"/>
      <c r="F72" s="18"/>
      <c r="G72" s="36"/>
      <c r="H72" s="15"/>
      <c r="I72" s="39"/>
    </row>
    <row r="73" spans="2:9" x14ac:dyDescent="0.2">
      <c r="B73" s="47"/>
      <c r="C73" s="12"/>
      <c r="D73" s="18"/>
      <c r="E73" s="35"/>
      <c r="F73" s="35"/>
      <c r="G73" s="36"/>
      <c r="H73" s="15"/>
    </row>
    <row r="74" spans="2:9" x14ac:dyDescent="0.2">
      <c r="B74" s="47"/>
      <c r="C74" s="12"/>
      <c r="D74" s="18"/>
      <c r="E74" s="35"/>
      <c r="F74" s="35"/>
      <c r="G74" s="36"/>
      <c r="H74" s="15"/>
    </row>
    <row r="75" spans="2:9" x14ac:dyDescent="0.2">
      <c r="B75" s="47"/>
      <c r="C75" s="12"/>
      <c r="D75" s="18"/>
      <c r="E75" s="18"/>
      <c r="F75" s="18"/>
      <c r="G75" s="36"/>
      <c r="H75" s="15"/>
      <c r="I75" s="39"/>
    </row>
    <row r="76" spans="2:9" x14ac:dyDescent="0.2">
      <c r="B76" s="47"/>
      <c r="C76" s="24"/>
      <c r="D76" s="35"/>
      <c r="E76" s="35"/>
      <c r="F76" s="35"/>
      <c r="G76" s="36"/>
      <c r="H76" s="15"/>
      <c r="I76" s="46"/>
    </row>
    <row r="77" spans="2:9" s="26" customFormat="1" ht="19.5" customHeight="1" x14ac:dyDescent="0.2">
      <c r="B77" s="86" t="str">
        <f>$B$10</f>
        <v>C5.4</v>
      </c>
      <c r="C77" s="137" t="s">
        <v>215</v>
      </c>
      <c r="D77" s="29"/>
      <c r="E77" s="29"/>
      <c r="F77" s="30"/>
      <c r="G77" s="29"/>
      <c r="H77" s="31"/>
      <c r="I77" s="32"/>
    </row>
  </sheetData>
  <mergeCells count="4">
    <mergeCell ref="F1:H1"/>
    <mergeCell ref="B5:G7"/>
    <mergeCell ref="H4:H7"/>
    <mergeCell ref="B4:G4"/>
  </mergeCells>
  <phoneticPr fontId="13" type="noConversion"/>
  <pageMargins left="0.43307086614173229" right="0.31496062992125984" top="0.43307086614173229" bottom="0.62992125984251968" header="0.35433070866141736" footer="0.31496062992125984"/>
  <pageSetup paperSize="9" scale="74" firstPageNumber="40" orientation="portrait" cellComments="asDisplayed" useFirstPageNumber="1" r:id="rId1"/>
  <headerFooter>
    <oddHeader xml:space="preserve">&amp;R&amp;"Arial,Bold Italic"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92288-444B-4708-A1A4-C8F5FADB06B3}">
  <sheetPr codeName="Sheet15">
    <tabColor rgb="FF92D050"/>
  </sheetPr>
  <dimension ref="B1:I77"/>
  <sheetViews>
    <sheetView view="pageBreakPreview" topLeftCell="A10" zoomScaleNormal="125" zoomScaleSheetLayoutView="100" zoomScalePageLayoutView="125" workbookViewId="0">
      <selection activeCell="B4" sqref="C5"/>
    </sheetView>
  </sheetViews>
  <sheetFormatPr defaultColWidth="6.85546875" defaultRowHeight="12.75" x14ac:dyDescent="0.2"/>
  <cols>
    <col min="1" max="1" width="0.85546875" style="1" customWidth="1"/>
    <col min="2" max="2" width="11.7109375" style="71" customWidth="1"/>
    <col min="3" max="3" width="45.7109375" style="48"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6.85546875" style="1"/>
  </cols>
  <sheetData>
    <row r="1" spans="2:9" x14ac:dyDescent="0.2">
      <c r="B1" s="161" t="str">
        <f>Client1</f>
        <v>Province of KwaZulu-Natal</v>
      </c>
      <c r="C1" s="161"/>
      <c r="F1" s="160" t="str">
        <f>"Contract No. "&amp;ContractNo</f>
        <v>Contract No. ZNB01582/00000/00/HOD/INF/22/T</v>
      </c>
      <c r="G1" s="160"/>
      <c r="H1" s="160"/>
    </row>
    <row r="2" spans="2:9" x14ac:dyDescent="0.2">
      <c r="B2" s="146" t="str">
        <f>Client2</f>
        <v>Department of Transport</v>
      </c>
      <c r="C2" s="146"/>
    </row>
    <row r="3" spans="2:9" x14ac:dyDescent="0.2">
      <c r="B3" s="77"/>
      <c r="C3" s="78"/>
      <c r="D3" s="64"/>
      <c r="E3" s="64"/>
      <c r="F3" s="64"/>
      <c r="G3" s="65"/>
      <c r="H3" s="77"/>
    </row>
    <row r="4" spans="2:9" x14ac:dyDescent="0.2">
      <c r="B4" s="150" t="s">
        <v>7</v>
      </c>
      <c r="C4" s="151"/>
      <c r="D4" s="151"/>
      <c r="E4" s="151"/>
      <c r="F4" s="151"/>
      <c r="G4" s="151"/>
      <c r="H4" s="157" t="str">
        <f>"CHAPTER "&amp;B10</f>
        <v>CHAPTER C5.5</v>
      </c>
      <c r="I4" s="5"/>
    </row>
    <row r="5" spans="2:9" ht="7.5" customHeight="1" x14ac:dyDescent="0.2">
      <c r="B5" s="153" t="str">
        <f>ContractDescription</f>
        <v>THE RESEAL OF MAIN ROAD P35-1  FROM KM 0.000 TO KM 19.640 IN THE LADYSMITH REGION</v>
      </c>
      <c r="C5" s="154"/>
      <c r="D5" s="154"/>
      <c r="E5" s="154"/>
      <c r="F5" s="154"/>
      <c r="G5" s="154"/>
      <c r="H5" s="158"/>
      <c r="I5" s="6"/>
    </row>
    <row r="6" spans="2:9" ht="12.75" customHeight="1" x14ac:dyDescent="0.2">
      <c r="B6" s="153"/>
      <c r="C6" s="154"/>
      <c r="D6" s="154"/>
      <c r="E6" s="154"/>
      <c r="F6" s="154"/>
      <c r="G6" s="154"/>
      <c r="H6" s="158"/>
      <c r="I6" s="6"/>
    </row>
    <row r="7" spans="2:9" ht="7.5" customHeight="1" x14ac:dyDescent="0.2">
      <c r="B7" s="155"/>
      <c r="C7" s="156"/>
      <c r="D7" s="156"/>
      <c r="E7" s="156"/>
      <c r="F7" s="156"/>
      <c r="G7" s="156"/>
      <c r="H7" s="159"/>
      <c r="I7" s="6"/>
    </row>
    <row r="8" spans="2:9" s="7" customFormat="1" ht="24.95" customHeight="1" x14ac:dyDescent="0.2">
      <c r="B8" s="68" t="s">
        <v>0</v>
      </c>
      <c r="C8" s="9" t="s">
        <v>1</v>
      </c>
      <c r="D8" s="9" t="s">
        <v>2</v>
      </c>
      <c r="E8" s="9" t="s">
        <v>8</v>
      </c>
      <c r="F8" s="9" t="s">
        <v>3</v>
      </c>
      <c r="G8" s="9" t="s">
        <v>4</v>
      </c>
      <c r="H8" s="9" t="s">
        <v>5</v>
      </c>
      <c r="I8" s="10"/>
    </row>
    <row r="9" spans="2:9" x14ac:dyDescent="0.2">
      <c r="B9" s="47"/>
      <c r="C9" s="12"/>
      <c r="D9" s="13"/>
      <c r="E9" s="13"/>
      <c r="F9" s="13"/>
      <c r="G9" s="14"/>
      <c r="H9" s="21" t="str">
        <f t="shared" ref="H9:H76" si="0">IF(D9="","",F9*G9)</f>
        <v/>
      </c>
      <c r="I9" s="16"/>
    </row>
    <row r="10" spans="2:9" x14ac:dyDescent="0.2">
      <c r="B10" s="59" t="s">
        <v>161</v>
      </c>
      <c r="C10" s="17" t="s">
        <v>162</v>
      </c>
      <c r="D10" s="18"/>
      <c r="E10" s="18"/>
      <c r="F10" s="18"/>
      <c r="G10" s="38"/>
      <c r="H10" s="21" t="str">
        <f t="shared" si="0"/>
        <v/>
      </c>
      <c r="I10" s="39"/>
    </row>
    <row r="11" spans="2:9" x14ac:dyDescent="0.2">
      <c r="B11" s="47"/>
      <c r="C11" s="12"/>
      <c r="D11" s="18"/>
      <c r="E11" s="18"/>
      <c r="F11" s="18"/>
      <c r="G11" s="38"/>
      <c r="H11" s="21" t="str">
        <f t="shared" si="0"/>
        <v/>
      </c>
      <c r="I11" s="39"/>
    </row>
    <row r="12" spans="2:9" ht="25.5" x14ac:dyDescent="0.2">
      <c r="B12" s="136" t="s">
        <v>319</v>
      </c>
      <c r="C12" s="12" t="s">
        <v>320</v>
      </c>
      <c r="D12" s="18" t="s">
        <v>36</v>
      </c>
      <c r="E12" s="18"/>
      <c r="F12" s="18">
        <v>1</v>
      </c>
      <c r="G12" s="38"/>
      <c r="H12" s="21"/>
      <c r="I12" s="39"/>
    </row>
    <row r="13" spans="2:9" x14ac:dyDescent="0.2">
      <c r="B13" s="47"/>
      <c r="C13" s="12"/>
      <c r="D13" s="18"/>
      <c r="E13" s="18"/>
      <c r="F13" s="18"/>
      <c r="G13" s="38"/>
      <c r="H13" s="21"/>
      <c r="I13" s="39"/>
    </row>
    <row r="14" spans="2:9" ht="38.25" x14ac:dyDescent="0.2">
      <c r="B14" s="47" t="s">
        <v>321</v>
      </c>
      <c r="C14" s="100" t="s">
        <v>322</v>
      </c>
      <c r="D14" s="18"/>
      <c r="E14" s="18"/>
      <c r="F14" s="18"/>
      <c r="G14" s="38"/>
      <c r="H14" s="21"/>
      <c r="I14" s="39"/>
    </row>
    <row r="15" spans="2:9" x14ac:dyDescent="0.2">
      <c r="B15" s="47"/>
      <c r="C15" s="100"/>
      <c r="D15" s="18"/>
      <c r="E15" s="18"/>
      <c r="F15" s="18"/>
      <c r="G15" s="38"/>
      <c r="H15" s="21"/>
      <c r="I15" s="39"/>
    </row>
    <row r="16" spans="2:9" ht="25.5" x14ac:dyDescent="0.2">
      <c r="B16" s="47" t="s">
        <v>323</v>
      </c>
      <c r="C16" s="100" t="s">
        <v>324</v>
      </c>
      <c r="D16" s="18"/>
      <c r="E16" s="18"/>
      <c r="F16" s="18"/>
      <c r="G16" s="36"/>
      <c r="H16" s="21"/>
      <c r="I16" s="40"/>
    </row>
    <row r="17" spans="2:9" x14ac:dyDescent="0.2">
      <c r="B17" s="47"/>
      <c r="C17" s="85"/>
      <c r="D17" s="18"/>
      <c r="E17" s="18"/>
      <c r="F17" s="18"/>
      <c r="G17" s="36"/>
      <c r="H17" s="21"/>
      <c r="I17" s="40"/>
    </row>
    <row r="18" spans="2:9" s="111" customFormat="1" ht="25.5" x14ac:dyDescent="0.2">
      <c r="B18" s="47" t="s">
        <v>43</v>
      </c>
      <c r="C18" s="100" t="s">
        <v>276</v>
      </c>
      <c r="D18" s="18" t="s">
        <v>23</v>
      </c>
      <c r="E18" s="18"/>
      <c r="F18" s="18">
        <v>5422.3499999999995</v>
      </c>
      <c r="G18" s="36"/>
      <c r="H18" s="21"/>
      <c r="I18" s="110"/>
    </row>
    <row r="19" spans="2:9" x14ac:dyDescent="0.2">
      <c r="B19" s="47"/>
      <c r="C19" s="12"/>
      <c r="D19" s="18"/>
      <c r="E19" s="18"/>
      <c r="F19" s="19"/>
      <c r="G19" s="20"/>
      <c r="H19" s="21"/>
      <c r="I19" s="40"/>
    </row>
    <row r="20" spans="2:9" x14ac:dyDescent="0.2">
      <c r="B20" s="47"/>
      <c r="C20" s="12"/>
      <c r="D20" s="18"/>
      <c r="E20" s="18"/>
      <c r="F20" s="18"/>
      <c r="G20" s="36"/>
      <c r="H20" s="21"/>
      <c r="I20" s="39"/>
    </row>
    <row r="21" spans="2:9" x14ac:dyDescent="0.2">
      <c r="B21" s="47"/>
      <c r="C21" s="24"/>
      <c r="D21" s="18"/>
      <c r="E21" s="18"/>
      <c r="F21" s="18"/>
      <c r="G21" s="36"/>
      <c r="H21" s="21"/>
      <c r="I21" s="39"/>
    </row>
    <row r="22" spans="2:9" x14ac:dyDescent="0.2">
      <c r="B22" s="47"/>
      <c r="C22" s="100"/>
      <c r="D22" s="18"/>
      <c r="E22" s="18"/>
      <c r="F22" s="18"/>
      <c r="G22" s="36"/>
      <c r="H22" s="21"/>
      <c r="I22" s="39"/>
    </row>
    <row r="23" spans="2:9" x14ac:dyDescent="0.2">
      <c r="B23" s="47"/>
      <c r="C23" s="12"/>
      <c r="D23" s="18"/>
      <c r="E23" s="18"/>
      <c r="F23" s="18"/>
      <c r="G23" s="36"/>
      <c r="H23" s="21" t="str">
        <f t="shared" si="0"/>
        <v/>
      </c>
      <c r="I23" s="39"/>
    </row>
    <row r="24" spans="2:9" x14ac:dyDescent="0.2">
      <c r="B24" s="47"/>
      <c r="C24" s="100"/>
      <c r="D24" s="18"/>
      <c r="E24" s="18"/>
      <c r="F24" s="18"/>
      <c r="G24" s="36"/>
      <c r="H24" s="21"/>
      <c r="I24" s="42"/>
    </row>
    <row r="25" spans="2:9" x14ac:dyDescent="0.2">
      <c r="B25" s="47"/>
      <c r="C25" s="12"/>
      <c r="D25" s="18"/>
      <c r="E25" s="35"/>
      <c r="F25" s="19"/>
      <c r="G25" s="43"/>
      <c r="H25" s="21" t="str">
        <f t="shared" si="0"/>
        <v/>
      </c>
    </row>
    <row r="26" spans="2:9" x14ac:dyDescent="0.2">
      <c r="B26" s="47"/>
      <c r="C26" s="12"/>
      <c r="D26" s="18"/>
      <c r="E26" s="35"/>
      <c r="F26" s="19"/>
      <c r="G26" s="43"/>
      <c r="H26" s="21" t="str">
        <f t="shared" si="0"/>
        <v/>
      </c>
    </row>
    <row r="27" spans="2:9" x14ac:dyDescent="0.2">
      <c r="B27" s="47"/>
      <c r="C27" s="12"/>
      <c r="D27" s="18"/>
      <c r="E27" s="35"/>
      <c r="F27" s="19"/>
      <c r="G27" s="36"/>
      <c r="H27" s="21" t="str">
        <f t="shared" si="0"/>
        <v/>
      </c>
    </row>
    <row r="28" spans="2:9" x14ac:dyDescent="0.2">
      <c r="B28" s="47"/>
      <c r="C28" s="12"/>
      <c r="D28" s="18"/>
      <c r="E28" s="35"/>
      <c r="F28" s="19"/>
      <c r="G28" s="43"/>
      <c r="H28" s="21" t="str">
        <f t="shared" si="0"/>
        <v/>
      </c>
    </row>
    <row r="29" spans="2:9" x14ac:dyDescent="0.2">
      <c r="B29" s="47"/>
      <c r="C29" s="12"/>
      <c r="D29" s="18"/>
      <c r="E29" s="35"/>
      <c r="F29" s="19"/>
      <c r="G29" s="43"/>
      <c r="H29" s="21" t="str">
        <f t="shared" si="0"/>
        <v/>
      </c>
    </row>
    <row r="30" spans="2:9" x14ac:dyDescent="0.2">
      <c r="B30" s="47"/>
      <c r="C30" s="12"/>
      <c r="D30" s="18"/>
      <c r="E30" s="35"/>
      <c r="F30" s="19"/>
      <c r="G30" s="41"/>
      <c r="H30" s="21" t="str">
        <f t="shared" si="0"/>
        <v/>
      </c>
    </row>
    <row r="31" spans="2:9" x14ac:dyDescent="0.2">
      <c r="B31" s="47"/>
      <c r="C31" s="12"/>
      <c r="D31" s="18"/>
      <c r="E31" s="35"/>
      <c r="F31" s="19"/>
      <c r="G31" s="41"/>
      <c r="H31" s="21" t="str">
        <f t="shared" si="0"/>
        <v/>
      </c>
    </row>
    <row r="32" spans="2:9" x14ac:dyDescent="0.2">
      <c r="B32" s="47"/>
      <c r="C32" s="12"/>
      <c r="D32" s="18"/>
      <c r="E32" s="35"/>
      <c r="F32" s="19"/>
      <c r="G32" s="43"/>
      <c r="H32" s="21" t="str">
        <f t="shared" si="0"/>
        <v/>
      </c>
    </row>
    <row r="33" spans="2:9" x14ac:dyDescent="0.2">
      <c r="B33" s="47"/>
      <c r="C33" s="12"/>
      <c r="D33" s="18"/>
      <c r="E33" s="18"/>
      <c r="F33" s="19"/>
      <c r="G33" s="38"/>
      <c r="H33" s="21" t="str">
        <f t="shared" si="0"/>
        <v/>
      </c>
      <c r="I33" s="39"/>
    </row>
    <row r="34" spans="2:9" x14ac:dyDescent="0.2">
      <c r="B34" s="47"/>
      <c r="C34" s="12"/>
      <c r="D34" s="18"/>
      <c r="E34" s="18"/>
      <c r="F34" s="19"/>
      <c r="G34" s="38"/>
      <c r="H34" s="21" t="str">
        <f t="shared" si="0"/>
        <v/>
      </c>
      <c r="I34" s="39"/>
    </row>
    <row r="35" spans="2:9" x14ac:dyDescent="0.2">
      <c r="B35" s="47"/>
      <c r="C35" s="12"/>
      <c r="D35" s="18"/>
      <c r="E35" s="18"/>
      <c r="F35" s="19"/>
      <c r="G35" s="36"/>
      <c r="H35" s="21" t="str">
        <f t="shared" si="0"/>
        <v/>
      </c>
      <c r="I35" s="40"/>
    </row>
    <row r="36" spans="2:9" x14ac:dyDescent="0.2">
      <c r="B36" s="47"/>
      <c r="C36" s="12"/>
      <c r="D36" s="18"/>
      <c r="E36" s="13"/>
      <c r="F36" s="22"/>
      <c r="G36" s="25"/>
      <c r="H36" s="21" t="str">
        <f t="shared" si="0"/>
        <v/>
      </c>
      <c r="I36" s="16"/>
    </row>
    <row r="37" spans="2:9" s="34" customFormat="1" x14ac:dyDescent="0.2">
      <c r="B37" s="47"/>
      <c r="C37" s="12"/>
      <c r="D37" s="13"/>
      <c r="E37" s="13"/>
      <c r="F37" s="22"/>
      <c r="G37" s="25"/>
      <c r="H37" s="21" t="str">
        <f t="shared" si="0"/>
        <v/>
      </c>
      <c r="I37" s="16"/>
    </row>
    <row r="38" spans="2:9" x14ac:dyDescent="0.2">
      <c r="B38" s="47"/>
      <c r="C38" s="12"/>
      <c r="D38" s="18"/>
      <c r="E38" s="18"/>
      <c r="F38" s="19"/>
      <c r="G38" s="36"/>
      <c r="H38" s="21" t="str">
        <f t="shared" si="0"/>
        <v/>
      </c>
      <c r="I38" s="40"/>
    </row>
    <row r="39" spans="2:9" x14ac:dyDescent="0.2">
      <c r="B39" s="47"/>
      <c r="C39" s="12"/>
      <c r="D39" s="18"/>
      <c r="E39" s="18"/>
      <c r="F39" s="19"/>
      <c r="G39" s="36"/>
      <c r="H39" s="21" t="str">
        <f t="shared" si="0"/>
        <v/>
      </c>
      <c r="I39" s="40"/>
    </row>
    <row r="40" spans="2:9" x14ac:dyDescent="0.2">
      <c r="B40" s="47"/>
      <c r="C40" s="12"/>
      <c r="D40" s="18"/>
      <c r="E40" s="18"/>
      <c r="F40" s="19"/>
      <c r="G40" s="44"/>
      <c r="H40" s="21" t="str">
        <f t="shared" si="0"/>
        <v/>
      </c>
      <c r="I40" s="39"/>
    </row>
    <row r="41" spans="2:9" x14ac:dyDescent="0.2">
      <c r="B41" s="47"/>
      <c r="C41" s="12"/>
      <c r="D41" s="18"/>
      <c r="E41" s="18"/>
      <c r="F41" s="19"/>
      <c r="G41" s="44"/>
      <c r="H41" s="21" t="str">
        <f t="shared" si="0"/>
        <v/>
      </c>
      <c r="I41" s="39"/>
    </row>
    <row r="42" spans="2:9" x14ac:dyDescent="0.2">
      <c r="B42" s="47"/>
      <c r="C42" s="12"/>
      <c r="D42" s="18"/>
      <c r="E42" s="18"/>
      <c r="F42" s="19"/>
      <c r="G42" s="41"/>
      <c r="H42" s="21" t="str">
        <f t="shared" si="0"/>
        <v/>
      </c>
      <c r="I42" s="39"/>
    </row>
    <row r="43" spans="2:9" x14ac:dyDescent="0.2">
      <c r="B43" s="47"/>
      <c r="C43" s="12"/>
      <c r="D43" s="18"/>
      <c r="E43" s="18"/>
      <c r="F43" s="19"/>
      <c r="G43" s="41"/>
      <c r="H43" s="21" t="str">
        <f t="shared" si="0"/>
        <v/>
      </c>
      <c r="I43" s="39"/>
    </row>
    <row r="44" spans="2:9" x14ac:dyDescent="0.2">
      <c r="B44" s="47"/>
      <c r="C44" s="12"/>
      <c r="D44" s="18"/>
      <c r="E44" s="18"/>
      <c r="F44" s="18"/>
      <c r="G44" s="38"/>
      <c r="H44" s="21" t="str">
        <f t="shared" si="0"/>
        <v/>
      </c>
      <c r="I44" s="39"/>
    </row>
    <row r="45" spans="2:9" x14ac:dyDescent="0.2">
      <c r="B45" s="47"/>
      <c r="C45" s="12"/>
      <c r="D45" s="18"/>
      <c r="E45" s="18"/>
      <c r="F45" s="18"/>
      <c r="G45" s="38"/>
      <c r="H45" s="21" t="str">
        <f t="shared" si="0"/>
        <v/>
      </c>
      <c r="I45" s="39"/>
    </row>
    <row r="46" spans="2:9" x14ac:dyDescent="0.2">
      <c r="B46" s="47"/>
      <c r="C46" s="12"/>
      <c r="D46" s="18"/>
      <c r="E46" s="18"/>
      <c r="F46" s="18"/>
      <c r="G46" s="36"/>
      <c r="H46" s="21" t="str">
        <f t="shared" si="0"/>
        <v/>
      </c>
      <c r="I46" s="39"/>
    </row>
    <row r="47" spans="2:9" x14ac:dyDescent="0.2">
      <c r="B47" s="47"/>
      <c r="C47" s="12"/>
      <c r="D47" s="18"/>
      <c r="E47" s="18"/>
      <c r="F47" s="18"/>
      <c r="G47" s="36"/>
      <c r="H47" s="21" t="str">
        <f t="shared" si="0"/>
        <v/>
      </c>
      <c r="I47" s="39"/>
    </row>
    <row r="48" spans="2:9" x14ac:dyDescent="0.2">
      <c r="B48" s="47"/>
      <c r="C48" s="12"/>
      <c r="D48" s="18"/>
      <c r="E48" s="18"/>
      <c r="F48" s="18"/>
      <c r="G48" s="36"/>
      <c r="H48" s="21" t="str">
        <f t="shared" si="0"/>
        <v/>
      </c>
      <c r="I48" s="39"/>
    </row>
    <row r="49" spans="2:9" x14ac:dyDescent="0.2">
      <c r="B49" s="47"/>
      <c r="C49" s="12"/>
      <c r="D49" s="18"/>
      <c r="E49" s="18"/>
      <c r="F49" s="18"/>
      <c r="G49" s="36"/>
      <c r="H49" s="21" t="str">
        <f t="shared" si="0"/>
        <v/>
      </c>
      <c r="I49" s="39"/>
    </row>
    <row r="50" spans="2:9" x14ac:dyDescent="0.2">
      <c r="B50" s="47"/>
      <c r="C50" s="12"/>
      <c r="D50" s="18"/>
      <c r="E50" s="18"/>
      <c r="F50" s="18"/>
      <c r="G50" s="36"/>
      <c r="H50" s="21" t="str">
        <f t="shared" si="0"/>
        <v/>
      </c>
      <c r="I50" s="39"/>
    </row>
    <row r="51" spans="2:9" x14ac:dyDescent="0.2">
      <c r="B51" s="47"/>
      <c r="C51" s="12"/>
      <c r="D51" s="18"/>
      <c r="E51" s="18"/>
      <c r="F51" s="18"/>
      <c r="G51" s="36"/>
      <c r="H51" s="21" t="str">
        <f t="shared" si="0"/>
        <v/>
      </c>
      <c r="I51" s="39"/>
    </row>
    <row r="52" spans="2:9" x14ac:dyDescent="0.2">
      <c r="B52" s="47"/>
      <c r="C52" s="12"/>
      <c r="D52" s="18"/>
      <c r="E52" s="18"/>
      <c r="F52" s="18"/>
      <c r="G52" s="36"/>
      <c r="H52" s="21" t="str">
        <f t="shared" si="0"/>
        <v/>
      </c>
      <c r="I52" s="39"/>
    </row>
    <row r="53" spans="2:9" x14ac:dyDescent="0.2">
      <c r="B53" s="47"/>
      <c r="C53" s="12"/>
      <c r="D53" s="18"/>
      <c r="E53" s="18"/>
      <c r="F53" s="18"/>
      <c r="G53" s="36"/>
      <c r="H53" s="21" t="str">
        <f t="shared" si="0"/>
        <v/>
      </c>
      <c r="I53" s="39"/>
    </row>
    <row r="54" spans="2:9" x14ac:dyDescent="0.2">
      <c r="B54" s="47"/>
      <c r="C54" s="12"/>
      <c r="D54" s="18"/>
      <c r="E54" s="18"/>
      <c r="F54" s="18"/>
      <c r="G54" s="45"/>
      <c r="H54" s="21" t="str">
        <f t="shared" si="0"/>
        <v/>
      </c>
      <c r="I54" s="39"/>
    </row>
    <row r="55" spans="2:9" x14ac:dyDescent="0.2">
      <c r="B55" s="47"/>
      <c r="C55" s="12"/>
      <c r="D55" s="18"/>
      <c r="E55" s="18"/>
      <c r="F55" s="18"/>
      <c r="G55" s="45"/>
      <c r="H55" s="21"/>
      <c r="I55" s="39"/>
    </row>
    <row r="56" spans="2:9" x14ac:dyDescent="0.2">
      <c r="B56" s="47"/>
      <c r="C56" s="12"/>
      <c r="D56" s="18"/>
      <c r="E56" s="18"/>
      <c r="F56" s="18"/>
      <c r="G56" s="45"/>
      <c r="H56" s="21"/>
      <c r="I56" s="39"/>
    </row>
    <row r="57" spans="2:9" x14ac:dyDescent="0.2">
      <c r="B57" s="47"/>
      <c r="C57" s="12"/>
      <c r="D57" s="18"/>
      <c r="E57" s="18"/>
      <c r="F57" s="18"/>
      <c r="G57" s="45"/>
      <c r="H57" s="21"/>
      <c r="I57" s="39"/>
    </row>
    <row r="58" spans="2:9" x14ac:dyDescent="0.2">
      <c r="B58" s="47"/>
      <c r="C58" s="12"/>
      <c r="D58" s="18"/>
      <c r="E58" s="18"/>
      <c r="F58" s="18"/>
      <c r="G58" s="45"/>
      <c r="H58" s="21"/>
      <c r="I58" s="39"/>
    </row>
    <row r="59" spans="2:9" x14ac:dyDescent="0.2">
      <c r="B59" s="69"/>
      <c r="C59" s="12"/>
      <c r="D59" s="18"/>
      <c r="E59" s="18"/>
      <c r="F59" s="18"/>
      <c r="G59" s="45"/>
      <c r="H59" s="21" t="str">
        <f t="shared" si="0"/>
        <v/>
      </c>
      <c r="I59" s="39"/>
    </row>
    <row r="60" spans="2:9" x14ac:dyDescent="0.2">
      <c r="B60" s="47"/>
      <c r="C60" s="12"/>
      <c r="D60" s="18"/>
      <c r="E60" s="18"/>
      <c r="F60" s="18"/>
      <c r="G60" s="36"/>
      <c r="H60" s="21" t="str">
        <f t="shared" si="0"/>
        <v/>
      </c>
      <c r="I60" s="39"/>
    </row>
    <row r="61" spans="2:9" x14ac:dyDescent="0.2">
      <c r="B61" s="47"/>
      <c r="C61" s="12"/>
      <c r="D61" s="18"/>
      <c r="E61" s="18"/>
      <c r="F61" s="18"/>
      <c r="G61" s="36"/>
      <c r="H61" s="21" t="str">
        <f t="shared" si="0"/>
        <v/>
      </c>
      <c r="I61" s="39"/>
    </row>
    <row r="62" spans="2:9" x14ac:dyDescent="0.2">
      <c r="B62" s="47"/>
      <c r="C62" s="12"/>
      <c r="D62" s="18"/>
      <c r="E62" s="18"/>
      <c r="F62" s="18"/>
      <c r="G62" s="36"/>
      <c r="H62" s="21" t="str">
        <f t="shared" si="0"/>
        <v/>
      </c>
      <c r="I62" s="39"/>
    </row>
    <row r="63" spans="2:9" x14ac:dyDescent="0.2">
      <c r="B63" s="47"/>
      <c r="C63" s="12"/>
      <c r="D63" s="18"/>
      <c r="E63" s="18"/>
      <c r="F63" s="18"/>
      <c r="G63" s="36"/>
      <c r="H63" s="21" t="str">
        <f t="shared" si="0"/>
        <v/>
      </c>
      <c r="I63" s="39"/>
    </row>
    <row r="64" spans="2:9" x14ac:dyDescent="0.2">
      <c r="B64" s="47"/>
      <c r="C64" s="12"/>
      <c r="D64" s="18"/>
      <c r="E64" s="18"/>
      <c r="F64" s="18"/>
      <c r="G64" s="36"/>
      <c r="H64" s="21" t="str">
        <f t="shared" si="0"/>
        <v/>
      </c>
      <c r="I64" s="39"/>
    </row>
    <row r="65" spans="2:9" x14ac:dyDescent="0.2">
      <c r="B65" s="47"/>
      <c r="C65" s="12"/>
      <c r="D65" s="18"/>
      <c r="E65" s="18"/>
      <c r="F65" s="18"/>
      <c r="G65" s="36"/>
      <c r="H65" s="21" t="str">
        <f t="shared" si="0"/>
        <v/>
      </c>
      <c r="I65" s="39"/>
    </row>
    <row r="66" spans="2:9" x14ac:dyDescent="0.2">
      <c r="B66" s="47"/>
      <c r="C66" s="12"/>
      <c r="D66" s="18"/>
      <c r="E66" s="35"/>
      <c r="F66" s="35"/>
      <c r="G66" s="36"/>
      <c r="H66" s="21" t="str">
        <f t="shared" si="0"/>
        <v/>
      </c>
    </row>
    <row r="67" spans="2:9" x14ac:dyDescent="0.2">
      <c r="B67" s="47"/>
      <c r="C67" s="12"/>
      <c r="D67" s="18"/>
      <c r="E67" s="35"/>
      <c r="F67" s="35"/>
      <c r="G67" s="36"/>
      <c r="H67" s="21"/>
    </row>
    <row r="68" spans="2:9" x14ac:dyDescent="0.2">
      <c r="B68" s="47"/>
      <c r="C68" s="12"/>
      <c r="D68" s="18"/>
      <c r="E68" s="18"/>
      <c r="F68" s="18"/>
      <c r="G68" s="36"/>
      <c r="H68" s="21" t="str">
        <f t="shared" si="0"/>
        <v/>
      </c>
      <c r="I68" s="39"/>
    </row>
    <row r="69" spans="2:9" x14ac:dyDescent="0.2">
      <c r="B69" s="47"/>
      <c r="C69" s="85"/>
      <c r="D69" s="18"/>
      <c r="E69" s="18"/>
      <c r="F69" s="18"/>
      <c r="G69" s="36"/>
      <c r="H69" s="21"/>
      <c r="I69" s="39"/>
    </row>
    <row r="70" spans="2:9" x14ac:dyDescent="0.2">
      <c r="B70" s="47"/>
      <c r="C70" s="24"/>
      <c r="D70" s="18"/>
      <c r="E70" s="35"/>
      <c r="F70" s="35"/>
      <c r="G70" s="36"/>
      <c r="H70" s="21" t="str">
        <f t="shared" si="0"/>
        <v/>
      </c>
      <c r="I70" s="46"/>
    </row>
    <row r="71" spans="2:9" x14ac:dyDescent="0.2">
      <c r="B71" s="47"/>
      <c r="C71" s="85"/>
      <c r="D71" s="18"/>
      <c r="E71" s="35"/>
      <c r="F71" s="35"/>
      <c r="G71" s="36"/>
      <c r="H71" s="21"/>
      <c r="I71" s="46"/>
    </row>
    <row r="72" spans="2:9" x14ac:dyDescent="0.2">
      <c r="B72" s="47"/>
      <c r="C72" s="24"/>
      <c r="D72" s="18"/>
      <c r="E72" s="35"/>
      <c r="F72" s="35"/>
      <c r="G72" s="36"/>
      <c r="H72" s="21" t="str">
        <f t="shared" si="0"/>
        <v/>
      </c>
    </row>
    <row r="73" spans="2:9" x14ac:dyDescent="0.2">
      <c r="B73" s="47"/>
      <c r="C73" s="24"/>
      <c r="D73" s="18"/>
      <c r="E73" s="18"/>
      <c r="F73" s="18"/>
      <c r="G73" s="36"/>
      <c r="H73" s="21" t="str">
        <f t="shared" si="0"/>
        <v/>
      </c>
      <c r="I73" s="39"/>
    </row>
    <row r="74" spans="2:9" x14ac:dyDescent="0.2">
      <c r="B74" s="47"/>
      <c r="C74" s="12"/>
      <c r="D74" s="18"/>
      <c r="E74" s="18"/>
      <c r="F74" s="18"/>
      <c r="G74" s="36"/>
      <c r="H74" s="21" t="str">
        <f t="shared" si="0"/>
        <v/>
      </c>
      <c r="I74" s="39"/>
    </row>
    <row r="75" spans="2:9" x14ac:dyDescent="0.2">
      <c r="B75" s="47"/>
      <c r="C75" s="12"/>
      <c r="D75" s="18"/>
      <c r="E75" s="18"/>
      <c r="F75" s="18"/>
      <c r="G75" s="36"/>
      <c r="H75" s="21"/>
      <c r="I75" s="39"/>
    </row>
    <row r="76" spans="2:9" x14ac:dyDescent="0.2">
      <c r="B76" s="47"/>
      <c r="C76" s="12"/>
      <c r="D76" s="18"/>
      <c r="E76" s="18"/>
      <c r="F76" s="18"/>
      <c r="G76" s="36"/>
      <c r="H76" s="21" t="str">
        <f t="shared" si="0"/>
        <v/>
      </c>
      <c r="I76" s="39"/>
    </row>
    <row r="77" spans="2:9" s="26" customFormat="1" ht="19.5" customHeight="1" x14ac:dyDescent="0.2">
      <c r="B77" s="86" t="str">
        <f>$B$10</f>
        <v>C5.5</v>
      </c>
      <c r="C77" s="137" t="s">
        <v>215</v>
      </c>
      <c r="D77" s="29"/>
      <c r="E77" s="29"/>
      <c r="F77" s="30"/>
      <c r="G77" s="29"/>
      <c r="H77" s="31"/>
      <c r="I77" s="32"/>
    </row>
  </sheetData>
  <mergeCells count="6">
    <mergeCell ref="F1:H1"/>
    <mergeCell ref="B5:G7"/>
    <mergeCell ref="H4:H7"/>
    <mergeCell ref="B4:G4"/>
    <mergeCell ref="B1:C1"/>
    <mergeCell ref="B2:C2"/>
  </mergeCells>
  <phoneticPr fontId="13" type="noConversion"/>
  <pageMargins left="0.43307086614173229" right="0.31496062992125984" top="0.43307086614173229" bottom="0.62992125984251968" header="0.35433070866141736" footer="0.31496062992125984"/>
  <pageSetup paperSize="9" scale="74" firstPageNumber="41" fitToHeight="0" orientation="portrait" cellComments="asDisplayed" useFirstPageNumber="1" r:id="rId1"/>
  <headerFooter>
    <oddHeader xml:space="preserve">&amp;R&amp;"Arial,Bold Italic"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E4FDA-35E3-4EE9-BCD2-A58BDBACB8E4}">
  <sheetPr codeName="Sheet18">
    <tabColor rgb="FF92D050"/>
  </sheetPr>
  <dimension ref="B1:I76"/>
  <sheetViews>
    <sheetView view="pageBreakPreview" zoomScale="90" zoomScaleNormal="125" zoomScaleSheetLayoutView="90" zoomScalePageLayoutView="125" workbookViewId="0">
      <selection activeCell="B4" sqref="C5"/>
    </sheetView>
  </sheetViews>
  <sheetFormatPr defaultColWidth="6.85546875" defaultRowHeight="12.75" x14ac:dyDescent="0.2"/>
  <cols>
    <col min="1" max="1" width="0.85546875" style="1" customWidth="1"/>
    <col min="2" max="2" width="11.7109375" style="33" customWidth="1"/>
    <col min="3" max="3" width="45.7109375" style="2"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6.85546875" style="1"/>
  </cols>
  <sheetData>
    <row r="1" spans="2:9" x14ac:dyDescent="0.2">
      <c r="B1" s="76" t="str">
        <f>Client1</f>
        <v>Province of KwaZulu-Natal</v>
      </c>
      <c r="F1" s="160" t="str">
        <f>"Contract No. "&amp;ContractNo</f>
        <v>Contract No. ZNB01582/00000/00/HOD/INF/22/T</v>
      </c>
      <c r="G1" s="160"/>
      <c r="H1" s="160"/>
    </row>
    <row r="2" spans="2:9" x14ac:dyDescent="0.2">
      <c r="B2" s="74" t="str">
        <f>Client2</f>
        <v>Department of Transport</v>
      </c>
    </row>
    <row r="3" spans="2:9" x14ac:dyDescent="0.2">
      <c r="B3" s="63"/>
      <c r="C3" s="63"/>
      <c r="D3" s="64"/>
      <c r="E3" s="64"/>
      <c r="F3" s="64"/>
      <c r="G3" s="65"/>
      <c r="H3" s="77"/>
    </row>
    <row r="4" spans="2:9" x14ac:dyDescent="0.2">
      <c r="B4" s="150" t="s">
        <v>7</v>
      </c>
      <c r="C4" s="151"/>
      <c r="D4" s="151"/>
      <c r="E4" s="151"/>
      <c r="F4" s="151"/>
      <c r="G4" s="151"/>
      <c r="H4" s="162" t="str">
        <f>"CHAPTER "&amp;B10</f>
        <v>CHAPTER C8.3</v>
      </c>
      <c r="I4" s="5"/>
    </row>
    <row r="5" spans="2:9" ht="7.5" customHeight="1" x14ac:dyDescent="0.2">
      <c r="B5" s="153" t="str">
        <f>ContractDescription</f>
        <v>THE RESEAL OF MAIN ROAD P35-1  FROM KM 0.000 TO KM 19.640 IN THE LADYSMITH REGION</v>
      </c>
      <c r="C5" s="154"/>
      <c r="D5" s="154"/>
      <c r="E5" s="154"/>
      <c r="F5" s="154"/>
      <c r="G5" s="154"/>
      <c r="H5" s="163"/>
      <c r="I5" s="6"/>
    </row>
    <row r="6" spans="2:9" ht="12.75" customHeight="1" x14ac:dyDescent="0.2">
      <c r="B6" s="153"/>
      <c r="C6" s="154"/>
      <c r="D6" s="154"/>
      <c r="E6" s="154"/>
      <c r="F6" s="154"/>
      <c r="G6" s="154"/>
      <c r="H6" s="163"/>
      <c r="I6" s="6"/>
    </row>
    <row r="7" spans="2:9" ht="7.5" customHeight="1" x14ac:dyDescent="0.2">
      <c r="B7" s="155"/>
      <c r="C7" s="156"/>
      <c r="D7" s="156"/>
      <c r="E7" s="156"/>
      <c r="F7" s="156"/>
      <c r="G7" s="156"/>
      <c r="H7" s="164"/>
      <c r="I7" s="6"/>
    </row>
    <row r="8" spans="2:9" s="7" customFormat="1" ht="24.95" customHeight="1" x14ac:dyDescent="0.2">
      <c r="B8" s="8" t="s">
        <v>0</v>
      </c>
      <c r="C8" s="9" t="s">
        <v>1</v>
      </c>
      <c r="D8" s="9" t="s">
        <v>2</v>
      </c>
      <c r="E8" s="9" t="s">
        <v>8</v>
      </c>
      <c r="F8" s="9" t="s">
        <v>3</v>
      </c>
      <c r="G8" s="9" t="s">
        <v>4</v>
      </c>
      <c r="H8" s="9" t="s">
        <v>5</v>
      </c>
      <c r="I8" s="10"/>
    </row>
    <row r="9" spans="2:9" x14ac:dyDescent="0.2">
      <c r="B9" s="47"/>
      <c r="C9" s="12"/>
      <c r="D9" s="13"/>
      <c r="E9" s="13"/>
      <c r="F9" s="13"/>
      <c r="G9" s="14"/>
      <c r="H9" s="21" t="str">
        <f t="shared" ref="H9:H75" si="0">IF(D9="","",F9*G9)</f>
        <v/>
      </c>
      <c r="I9" s="16"/>
    </row>
    <row r="10" spans="2:9" x14ac:dyDescent="0.2">
      <c r="B10" s="59" t="s">
        <v>166</v>
      </c>
      <c r="C10" s="17" t="s">
        <v>167</v>
      </c>
      <c r="D10" s="18"/>
      <c r="E10" s="18"/>
      <c r="F10" s="18"/>
      <c r="G10" s="38"/>
      <c r="H10" s="21" t="str">
        <f t="shared" si="0"/>
        <v/>
      </c>
      <c r="I10" s="39"/>
    </row>
    <row r="11" spans="2:9" x14ac:dyDescent="0.2">
      <c r="B11" s="47"/>
      <c r="C11" s="12"/>
      <c r="D11" s="18"/>
      <c r="E11" s="18"/>
      <c r="F11" s="18"/>
      <c r="G11" s="38"/>
      <c r="H11" s="21" t="str">
        <f t="shared" si="0"/>
        <v/>
      </c>
      <c r="I11" s="39"/>
    </row>
    <row r="12" spans="2:9" x14ac:dyDescent="0.2">
      <c r="B12" s="47" t="s">
        <v>168</v>
      </c>
      <c r="C12" s="12" t="s">
        <v>169</v>
      </c>
      <c r="D12" s="18"/>
      <c r="E12" s="18"/>
      <c r="F12" s="18"/>
      <c r="G12" s="38"/>
      <c r="H12" s="21" t="str">
        <f t="shared" si="0"/>
        <v/>
      </c>
      <c r="I12" s="39"/>
    </row>
    <row r="13" spans="2:9" x14ac:dyDescent="0.2">
      <c r="B13" s="47"/>
      <c r="C13" s="12"/>
      <c r="D13" s="18"/>
      <c r="E13" s="18"/>
      <c r="F13" s="18"/>
      <c r="G13" s="38"/>
      <c r="H13" s="21" t="str">
        <f t="shared" si="0"/>
        <v/>
      </c>
      <c r="I13" s="39"/>
    </row>
    <row r="14" spans="2:9" ht="51" customHeight="1" x14ac:dyDescent="0.2">
      <c r="B14" s="47" t="s">
        <v>170</v>
      </c>
      <c r="C14" s="100" t="s">
        <v>286</v>
      </c>
      <c r="D14" s="18" t="s">
        <v>23</v>
      </c>
      <c r="E14" s="18" t="s">
        <v>8</v>
      </c>
      <c r="F14" s="19">
        <v>351.44499999999999</v>
      </c>
      <c r="G14" s="20"/>
      <c r="H14" s="21"/>
      <c r="I14" s="40"/>
    </row>
    <row r="15" spans="2:9" x14ac:dyDescent="0.2">
      <c r="B15" s="47"/>
      <c r="C15" s="12"/>
      <c r="D15" s="18"/>
      <c r="E15" s="18"/>
      <c r="F15" s="19"/>
      <c r="G15" s="20"/>
      <c r="H15" s="21"/>
      <c r="I15" s="40"/>
    </row>
    <row r="16" spans="2:9" ht="58.5" customHeight="1" x14ac:dyDescent="0.2">
      <c r="B16" s="47" t="s">
        <v>171</v>
      </c>
      <c r="C16" s="100" t="s">
        <v>287</v>
      </c>
      <c r="D16" s="18" t="s">
        <v>23</v>
      </c>
      <c r="E16" s="18"/>
      <c r="F16" s="19">
        <v>180.375</v>
      </c>
      <c r="G16" s="20"/>
      <c r="H16" s="21"/>
      <c r="I16" s="40"/>
    </row>
    <row r="17" spans="2:9" x14ac:dyDescent="0.2">
      <c r="B17" s="47"/>
      <c r="C17" s="12"/>
      <c r="D17" s="18"/>
      <c r="E17" s="18"/>
      <c r="F17" s="19"/>
      <c r="G17" s="20"/>
      <c r="H17" s="21" t="str">
        <f t="shared" si="0"/>
        <v/>
      </c>
      <c r="I17" s="40"/>
    </row>
    <row r="18" spans="2:9" x14ac:dyDescent="0.2">
      <c r="B18" s="47"/>
      <c r="C18" s="12"/>
      <c r="D18" s="18"/>
      <c r="E18" s="18"/>
      <c r="F18" s="19"/>
      <c r="G18" s="38"/>
      <c r="H18" s="21"/>
      <c r="I18" s="39"/>
    </row>
    <row r="19" spans="2:9" x14ac:dyDescent="0.2">
      <c r="B19" s="47"/>
      <c r="C19" s="12"/>
      <c r="D19" s="18"/>
      <c r="E19" s="18"/>
      <c r="F19" s="19"/>
      <c r="G19" s="41"/>
      <c r="H19" s="21" t="str">
        <f t="shared" si="0"/>
        <v/>
      </c>
      <c r="I19" s="39"/>
    </row>
    <row r="20" spans="2:9" x14ac:dyDescent="0.2">
      <c r="B20" s="47"/>
      <c r="C20" s="12"/>
      <c r="D20" s="18"/>
      <c r="E20" s="18"/>
      <c r="F20" s="19"/>
      <c r="G20" s="38"/>
      <c r="H20" s="21" t="str">
        <f t="shared" si="0"/>
        <v/>
      </c>
      <c r="I20" s="42"/>
    </row>
    <row r="21" spans="2:9" x14ac:dyDescent="0.2">
      <c r="B21" s="47"/>
      <c r="C21" s="12"/>
      <c r="D21" s="18"/>
      <c r="E21" s="35"/>
      <c r="F21" s="19"/>
      <c r="G21" s="43"/>
      <c r="H21" s="21" t="str">
        <f t="shared" si="0"/>
        <v/>
      </c>
    </row>
    <row r="22" spans="2:9" x14ac:dyDescent="0.2">
      <c r="B22" s="47"/>
      <c r="C22" s="12"/>
      <c r="D22" s="18"/>
      <c r="E22" s="35"/>
      <c r="F22" s="19"/>
      <c r="G22" s="43"/>
      <c r="H22" s="21" t="str">
        <f t="shared" si="0"/>
        <v/>
      </c>
    </row>
    <row r="23" spans="2:9" x14ac:dyDescent="0.2">
      <c r="B23" s="47"/>
      <c r="C23" s="12"/>
      <c r="D23" s="18"/>
      <c r="E23" s="35"/>
      <c r="F23" s="19"/>
      <c r="G23" s="36"/>
      <c r="H23" s="21" t="str">
        <f t="shared" si="0"/>
        <v/>
      </c>
    </row>
    <row r="24" spans="2:9" x14ac:dyDescent="0.2">
      <c r="B24" s="47"/>
      <c r="C24" s="12"/>
      <c r="D24" s="18"/>
      <c r="E24" s="35"/>
      <c r="F24" s="19"/>
      <c r="G24" s="43"/>
      <c r="H24" s="21" t="str">
        <f t="shared" si="0"/>
        <v/>
      </c>
    </row>
    <row r="25" spans="2:9" x14ac:dyDescent="0.2">
      <c r="B25" s="47"/>
      <c r="C25" s="12"/>
      <c r="D25" s="18"/>
      <c r="E25" s="35"/>
      <c r="F25" s="19"/>
      <c r="G25" s="41"/>
      <c r="H25" s="21" t="str">
        <f t="shared" si="0"/>
        <v/>
      </c>
    </row>
    <row r="26" spans="2:9" x14ac:dyDescent="0.2">
      <c r="B26" s="47"/>
      <c r="C26" s="12"/>
      <c r="D26" s="18"/>
      <c r="E26" s="35"/>
      <c r="F26" s="19"/>
      <c r="G26" s="43"/>
      <c r="H26" s="21" t="str">
        <f t="shared" si="0"/>
        <v/>
      </c>
    </row>
    <row r="27" spans="2:9" x14ac:dyDescent="0.2">
      <c r="B27" s="47"/>
      <c r="C27" s="12"/>
      <c r="D27" s="18"/>
      <c r="E27" s="18"/>
      <c r="F27" s="19"/>
      <c r="G27" s="38"/>
      <c r="H27" s="21" t="str">
        <f t="shared" si="0"/>
        <v/>
      </c>
      <c r="I27" s="39"/>
    </row>
    <row r="28" spans="2:9" x14ac:dyDescent="0.2">
      <c r="B28" s="47"/>
      <c r="C28" s="12"/>
      <c r="D28" s="18"/>
      <c r="E28" s="18"/>
      <c r="F28" s="19"/>
      <c r="G28" s="38"/>
      <c r="H28" s="21" t="str">
        <f t="shared" si="0"/>
        <v/>
      </c>
      <c r="I28" s="39"/>
    </row>
    <row r="29" spans="2:9" x14ac:dyDescent="0.2">
      <c r="B29" s="47"/>
      <c r="C29" s="12"/>
      <c r="D29" s="18"/>
      <c r="E29" s="18"/>
      <c r="F29" s="19"/>
      <c r="G29" s="36"/>
      <c r="H29" s="21" t="str">
        <f t="shared" si="0"/>
        <v/>
      </c>
      <c r="I29" s="40"/>
    </row>
    <row r="30" spans="2:9" x14ac:dyDescent="0.2">
      <c r="B30" s="47"/>
      <c r="C30" s="12"/>
      <c r="D30" s="18"/>
      <c r="E30" s="13"/>
      <c r="F30" s="22"/>
      <c r="G30" s="25"/>
      <c r="H30" s="21" t="str">
        <f t="shared" si="0"/>
        <v/>
      </c>
      <c r="I30" s="16"/>
    </row>
    <row r="31" spans="2:9" s="34" customFormat="1" x14ac:dyDescent="0.2">
      <c r="B31" s="47"/>
      <c r="C31" s="12"/>
      <c r="D31" s="13"/>
      <c r="E31" s="13"/>
      <c r="F31" s="22"/>
      <c r="G31" s="25"/>
      <c r="H31" s="21" t="str">
        <f t="shared" si="0"/>
        <v/>
      </c>
      <c r="I31" s="16"/>
    </row>
    <row r="32" spans="2:9" x14ac:dyDescent="0.2">
      <c r="B32" s="47"/>
      <c r="C32" s="12"/>
      <c r="D32" s="18"/>
      <c r="E32" s="18"/>
      <c r="F32" s="19"/>
      <c r="G32" s="36"/>
      <c r="H32" s="21" t="str">
        <f t="shared" si="0"/>
        <v/>
      </c>
      <c r="I32" s="40"/>
    </row>
    <row r="33" spans="2:9" x14ac:dyDescent="0.2">
      <c r="B33" s="47"/>
      <c r="C33" s="12"/>
      <c r="D33" s="18"/>
      <c r="E33" s="18"/>
      <c r="F33" s="19"/>
      <c r="G33" s="36"/>
      <c r="H33" s="21"/>
      <c r="I33" s="40"/>
    </row>
    <row r="34" spans="2:9" x14ac:dyDescent="0.2">
      <c r="B34" s="47"/>
      <c r="C34" s="12"/>
      <c r="D34" s="18"/>
      <c r="E34" s="18"/>
      <c r="F34" s="19"/>
      <c r="G34" s="36"/>
      <c r="H34" s="21"/>
      <c r="I34" s="40"/>
    </row>
    <row r="35" spans="2:9" x14ac:dyDescent="0.2">
      <c r="B35" s="47"/>
      <c r="C35" s="12"/>
      <c r="D35" s="18"/>
      <c r="E35" s="18"/>
      <c r="F35" s="19"/>
      <c r="G35" s="36"/>
      <c r="H35" s="21"/>
      <c r="I35" s="40"/>
    </row>
    <row r="36" spans="2:9" x14ac:dyDescent="0.2">
      <c r="B36" s="47"/>
      <c r="C36" s="12"/>
      <c r="D36" s="18"/>
      <c r="E36" s="18"/>
      <c r="F36" s="19"/>
      <c r="G36" s="36"/>
      <c r="H36" s="21" t="str">
        <f t="shared" si="0"/>
        <v/>
      </c>
      <c r="I36" s="40"/>
    </row>
    <row r="37" spans="2:9" x14ac:dyDescent="0.2">
      <c r="B37" s="47"/>
      <c r="C37" s="12"/>
      <c r="D37" s="18"/>
      <c r="E37" s="18"/>
      <c r="F37" s="19"/>
      <c r="G37" s="44"/>
      <c r="H37" s="21" t="str">
        <f t="shared" si="0"/>
        <v/>
      </c>
      <c r="I37" s="39"/>
    </row>
    <row r="38" spans="2:9" x14ac:dyDescent="0.2">
      <c r="B38" s="47"/>
      <c r="C38" s="12"/>
      <c r="D38" s="18"/>
      <c r="E38" s="18"/>
      <c r="F38" s="19"/>
      <c r="G38" s="44"/>
      <c r="H38" s="21" t="str">
        <f t="shared" si="0"/>
        <v/>
      </c>
      <c r="I38" s="39"/>
    </row>
    <row r="39" spans="2:9" x14ac:dyDescent="0.2">
      <c r="B39" s="47"/>
      <c r="C39" s="12"/>
      <c r="D39" s="18"/>
      <c r="E39" s="18"/>
      <c r="F39" s="19"/>
      <c r="G39" s="41"/>
      <c r="H39" s="21" t="str">
        <f t="shared" si="0"/>
        <v/>
      </c>
      <c r="I39" s="39"/>
    </row>
    <row r="40" spans="2:9" x14ac:dyDescent="0.2">
      <c r="B40" s="47"/>
      <c r="C40" s="12"/>
      <c r="D40" s="18"/>
      <c r="E40" s="18"/>
      <c r="F40" s="19"/>
      <c r="G40" s="41"/>
      <c r="H40" s="21" t="str">
        <f t="shared" si="0"/>
        <v/>
      </c>
      <c r="I40" s="39"/>
    </row>
    <row r="41" spans="2:9" x14ac:dyDescent="0.2">
      <c r="B41" s="47"/>
      <c r="C41" s="12"/>
      <c r="D41" s="18"/>
      <c r="E41" s="18"/>
      <c r="F41" s="18"/>
      <c r="G41" s="38"/>
      <c r="H41" s="21" t="str">
        <f t="shared" si="0"/>
        <v/>
      </c>
      <c r="I41" s="39"/>
    </row>
    <row r="42" spans="2:9" x14ac:dyDescent="0.2">
      <c r="B42" s="47"/>
      <c r="C42" s="12"/>
      <c r="D42" s="18"/>
      <c r="E42" s="18"/>
      <c r="F42" s="18"/>
      <c r="G42" s="38"/>
      <c r="H42" s="21" t="str">
        <f t="shared" si="0"/>
        <v/>
      </c>
      <c r="I42" s="39"/>
    </row>
    <row r="43" spans="2:9" x14ac:dyDescent="0.2">
      <c r="B43" s="47"/>
      <c r="C43" s="12"/>
      <c r="D43" s="18"/>
      <c r="E43" s="18"/>
      <c r="F43" s="18"/>
      <c r="G43" s="36"/>
      <c r="H43" s="21" t="str">
        <f t="shared" si="0"/>
        <v/>
      </c>
      <c r="I43" s="39"/>
    </row>
    <row r="44" spans="2:9" x14ac:dyDescent="0.2">
      <c r="B44" s="47"/>
      <c r="C44" s="12"/>
      <c r="D44" s="18"/>
      <c r="E44" s="18"/>
      <c r="F44" s="18"/>
      <c r="G44" s="36"/>
      <c r="H44" s="21" t="str">
        <f t="shared" si="0"/>
        <v/>
      </c>
      <c r="I44" s="39"/>
    </row>
    <row r="45" spans="2:9" x14ac:dyDescent="0.2">
      <c r="B45" s="47"/>
      <c r="C45" s="12"/>
      <c r="D45" s="18"/>
      <c r="E45" s="18"/>
      <c r="F45" s="18"/>
      <c r="G45" s="36"/>
      <c r="H45" s="21" t="str">
        <f t="shared" si="0"/>
        <v/>
      </c>
      <c r="I45" s="39"/>
    </row>
    <row r="46" spans="2:9" x14ac:dyDescent="0.2">
      <c r="B46" s="47"/>
      <c r="C46" s="12"/>
      <c r="D46" s="18"/>
      <c r="E46" s="18"/>
      <c r="F46" s="18"/>
      <c r="G46" s="36"/>
      <c r="H46" s="21" t="str">
        <f t="shared" si="0"/>
        <v/>
      </c>
      <c r="I46" s="39"/>
    </row>
    <row r="47" spans="2:9" x14ac:dyDescent="0.2">
      <c r="B47" s="47"/>
      <c r="C47" s="12"/>
      <c r="D47" s="18"/>
      <c r="E47" s="18"/>
      <c r="F47" s="18"/>
      <c r="G47" s="36"/>
      <c r="H47" s="21" t="str">
        <f t="shared" si="0"/>
        <v/>
      </c>
      <c r="I47" s="39"/>
    </row>
    <row r="48" spans="2:9" x14ac:dyDescent="0.2">
      <c r="B48" s="47"/>
      <c r="C48" s="12"/>
      <c r="D48" s="18"/>
      <c r="E48" s="18"/>
      <c r="F48" s="18"/>
      <c r="G48" s="36"/>
      <c r="H48" s="21" t="str">
        <f t="shared" si="0"/>
        <v/>
      </c>
      <c r="I48" s="39"/>
    </row>
    <row r="49" spans="2:9" x14ac:dyDescent="0.2">
      <c r="B49" s="47"/>
      <c r="C49" s="12"/>
      <c r="D49" s="18"/>
      <c r="E49" s="18"/>
      <c r="F49" s="18"/>
      <c r="G49" s="36"/>
      <c r="H49" s="21" t="str">
        <f t="shared" si="0"/>
        <v/>
      </c>
      <c r="I49" s="39"/>
    </row>
    <row r="50" spans="2:9" x14ac:dyDescent="0.2">
      <c r="B50" s="47"/>
      <c r="C50" s="12"/>
      <c r="D50" s="18"/>
      <c r="E50" s="18"/>
      <c r="F50" s="18"/>
      <c r="G50" s="36"/>
      <c r="H50" s="21" t="str">
        <f t="shared" si="0"/>
        <v/>
      </c>
      <c r="I50" s="39"/>
    </row>
    <row r="51" spans="2:9" x14ac:dyDescent="0.2">
      <c r="B51" s="47"/>
      <c r="C51" s="12"/>
      <c r="D51" s="18"/>
      <c r="E51" s="18"/>
      <c r="F51" s="18"/>
      <c r="G51" s="45"/>
      <c r="H51" s="21" t="str">
        <f t="shared" si="0"/>
        <v/>
      </c>
      <c r="I51" s="39"/>
    </row>
    <row r="52" spans="2:9" x14ac:dyDescent="0.2">
      <c r="B52" s="69"/>
      <c r="C52" s="12"/>
      <c r="D52" s="18"/>
      <c r="E52" s="18"/>
      <c r="F52" s="18"/>
      <c r="G52" s="45"/>
      <c r="H52" s="21" t="str">
        <f t="shared" si="0"/>
        <v/>
      </c>
      <c r="I52" s="39"/>
    </row>
    <row r="53" spans="2:9" x14ac:dyDescent="0.2">
      <c r="B53" s="47"/>
      <c r="C53" s="12"/>
      <c r="D53" s="18"/>
      <c r="E53" s="18"/>
      <c r="F53" s="18"/>
      <c r="G53" s="36"/>
      <c r="H53" s="21" t="str">
        <f t="shared" si="0"/>
        <v/>
      </c>
      <c r="I53" s="39"/>
    </row>
    <row r="54" spans="2:9" x14ac:dyDescent="0.2">
      <c r="B54" s="47"/>
      <c r="C54" s="12"/>
      <c r="D54" s="18"/>
      <c r="E54" s="18"/>
      <c r="F54" s="18"/>
      <c r="G54" s="36"/>
      <c r="H54" s="21" t="str">
        <f t="shared" si="0"/>
        <v/>
      </c>
      <c r="I54" s="39"/>
    </row>
    <row r="55" spans="2:9" x14ac:dyDescent="0.2">
      <c r="B55" s="47"/>
      <c r="C55" s="12"/>
      <c r="D55" s="18"/>
      <c r="E55" s="18"/>
      <c r="F55" s="18"/>
      <c r="G55" s="36"/>
      <c r="H55" s="21" t="str">
        <f t="shared" si="0"/>
        <v/>
      </c>
      <c r="I55" s="39"/>
    </row>
    <row r="56" spans="2:9" x14ac:dyDescent="0.2">
      <c r="B56" s="47"/>
      <c r="C56" s="12"/>
      <c r="D56" s="18"/>
      <c r="E56" s="18"/>
      <c r="F56" s="18"/>
      <c r="G56" s="36"/>
      <c r="H56" s="21" t="str">
        <f t="shared" si="0"/>
        <v/>
      </c>
      <c r="I56" s="39"/>
    </row>
    <row r="57" spans="2:9" x14ac:dyDescent="0.2">
      <c r="B57" s="47"/>
      <c r="C57" s="12"/>
      <c r="D57" s="18"/>
      <c r="E57" s="18"/>
      <c r="F57" s="18"/>
      <c r="G57" s="36"/>
      <c r="H57" s="21" t="str">
        <f t="shared" si="0"/>
        <v/>
      </c>
      <c r="I57" s="39"/>
    </row>
    <row r="58" spans="2:9" x14ac:dyDescent="0.2">
      <c r="B58" s="47"/>
      <c r="C58" s="12"/>
      <c r="D58" s="18"/>
      <c r="E58" s="18"/>
      <c r="F58" s="18"/>
      <c r="G58" s="36"/>
      <c r="H58" s="21" t="str">
        <f t="shared" si="0"/>
        <v/>
      </c>
      <c r="I58" s="39"/>
    </row>
    <row r="59" spans="2:9" x14ac:dyDescent="0.2">
      <c r="B59" s="47"/>
      <c r="C59" s="12"/>
      <c r="D59" s="35"/>
      <c r="E59" s="35"/>
      <c r="F59" s="35"/>
      <c r="G59" s="36"/>
      <c r="H59" s="21" t="str">
        <f t="shared" si="0"/>
        <v/>
      </c>
    </row>
    <row r="60" spans="2:9" x14ac:dyDescent="0.2">
      <c r="B60" s="47"/>
      <c r="C60" s="12"/>
      <c r="D60" s="18"/>
      <c r="E60" s="18"/>
      <c r="F60" s="18"/>
      <c r="G60" s="36"/>
      <c r="H60" s="21" t="str">
        <f t="shared" si="0"/>
        <v/>
      </c>
      <c r="I60" s="39"/>
    </row>
    <row r="61" spans="2:9" x14ac:dyDescent="0.2">
      <c r="B61" s="47"/>
      <c r="C61" s="24"/>
      <c r="D61" s="35"/>
      <c r="E61" s="35"/>
      <c r="F61" s="35"/>
      <c r="G61" s="36"/>
      <c r="H61" s="21" t="str">
        <f t="shared" si="0"/>
        <v/>
      </c>
      <c r="I61" s="46"/>
    </row>
    <row r="62" spans="2:9" x14ac:dyDescent="0.2">
      <c r="B62" s="47"/>
      <c r="C62" s="24"/>
      <c r="D62" s="35"/>
      <c r="E62" s="35"/>
      <c r="F62" s="35"/>
      <c r="G62" s="36"/>
      <c r="H62" s="21" t="str">
        <f t="shared" si="0"/>
        <v/>
      </c>
    </row>
    <row r="63" spans="2:9" x14ac:dyDescent="0.2">
      <c r="B63" s="47"/>
      <c r="C63" s="24"/>
      <c r="D63" s="18"/>
      <c r="E63" s="18"/>
      <c r="F63" s="18"/>
      <c r="G63" s="36"/>
      <c r="H63" s="21" t="str">
        <f t="shared" si="0"/>
        <v/>
      </c>
      <c r="I63" s="39"/>
    </row>
    <row r="64" spans="2:9" x14ac:dyDescent="0.2">
      <c r="B64" s="47"/>
      <c r="C64" s="12"/>
      <c r="D64" s="18"/>
      <c r="E64" s="18"/>
      <c r="F64" s="18"/>
      <c r="G64" s="36"/>
      <c r="H64" s="21" t="str">
        <f t="shared" si="0"/>
        <v/>
      </c>
      <c r="I64" s="39"/>
    </row>
    <row r="65" spans="2:9" x14ac:dyDescent="0.2">
      <c r="B65" s="47"/>
      <c r="C65" s="12"/>
      <c r="D65" s="18"/>
      <c r="E65" s="18"/>
      <c r="F65" s="18"/>
      <c r="G65" s="36"/>
      <c r="H65" s="21" t="str">
        <f t="shared" si="0"/>
        <v/>
      </c>
      <c r="I65" s="39"/>
    </row>
    <row r="66" spans="2:9" x14ac:dyDescent="0.2">
      <c r="B66" s="47"/>
      <c r="C66" s="12"/>
      <c r="D66" s="18"/>
      <c r="E66" s="18"/>
      <c r="F66" s="18"/>
      <c r="G66" s="36"/>
      <c r="H66" s="21" t="str">
        <f t="shared" si="0"/>
        <v/>
      </c>
      <c r="I66" s="39"/>
    </row>
    <row r="67" spans="2:9" x14ac:dyDescent="0.2">
      <c r="B67" s="47"/>
      <c r="C67" s="12"/>
      <c r="D67" s="18"/>
      <c r="E67" s="18"/>
      <c r="F67" s="18"/>
      <c r="G67" s="36"/>
      <c r="H67" s="21" t="str">
        <f t="shared" si="0"/>
        <v/>
      </c>
      <c r="I67" s="39"/>
    </row>
    <row r="68" spans="2:9" x14ac:dyDescent="0.2">
      <c r="B68" s="47"/>
      <c r="C68" s="12"/>
      <c r="D68" s="18"/>
      <c r="E68" s="18"/>
      <c r="F68" s="18"/>
      <c r="G68" s="36"/>
      <c r="H68" s="21" t="str">
        <f t="shared" si="0"/>
        <v/>
      </c>
      <c r="I68" s="39"/>
    </row>
    <row r="69" spans="2:9" x14ac:dyDescent="0.2">
      <c r="B69" s="47"/>
      <c r="C69" s="23"/>
      <c r="D69" s="18"/>
      <c r="E69" s="18"/>
      <c r="F69" s="18"/>
      <c r="G69" s="36"/>
      <c r="H69" s="21" t="str">
        <f t="shared" si="0"/>
        <v/>
      </c>
      <c r="I69" s="39"/>
    </row>
    <row r="70" spans="2:9" x14ac:dyDescent="0.2">
      <c r="B70" s="47"/>
      <c r="C70" s="23"/>
      <c r="D70" s="18"/>
      <c r="E70" s="18"/>
      <c r="F70" s="18"/>
      <c r="G70" s="36"/>
      <c r="H70" s="21" t="str">
        <f t="shared" si="0"/>
        <v/>
      </c>
      <c r="I70" s="39"/>
    </row>
    <row r="71" spans="2:9" x14ac:dyDescent="0.2">
      <c r="B71" s="47"/>
      <c r="C71" s="23"/>
      <c r="D71" s="18"/>
      <c r="E71" s="18"/>
      <c r="F71" s="18"/>
      <c r="G71" s="36"/>
      <c r="H71" s="21" t="str">
        <f t="shared" si="0"/>
        <v/>
      </c>
      <c r="I71" s="39"/>
    </row>
    <row r="72" spans="2:9" x14ac:dyDescent="0.2">
      <c r="B72" s="47"/>
      <c r="C72" s="12"/>
      <c r="D72" s="18"/>
      <c r="E72" s="18"/>
      <c r="F72" s="18"/>
      <c r="G72" s="36"/>
      <c r="H72" s="21" t="str">
        <f t="shared" si="0"/>
        <v/>
      </c>
      <c r="I72" s="39"/>
    </row>
    <row r="73" spans="2:9" x14ac:dyDescent="0.2">
      <c r="B73" s="47"/>
      <c r="C73" s="12"/>
      <c r="D73" s="18"/>
      <c r="E73" s="18"/>
      <c r="F73" s="18"/>
      <c r="G73" s="36"/>
      <c r="H73" s="21" t="str">
        <f t="shared" si="0"/>
        <v/>
      </c>
      <c r="I73" s="39"/>
    </row>
    <row r="74" spans="2:9" x14ac:dyDescent="0.2">
      <c r="B74" s="47"/>
      <c r="C74" s="12"/>
      <c r="D74" s="18"/>
      <c r="E74" s="18"/>
      <c r="F74" s="18"/>
      <c r="G74" s="36"/>
      <c r="H74" s="21" t="str">
        <f t="shared" si="0"/>
        <v/>
      </c>
      <c r="I74" s="39"/>
    </row>
    <row r="75" spans="2:9" x14ac:dyDescent="0.2">
      <c r="B75" s="47"/>
      <c r="C75" s="12"/>
      <c r="D75" s="18"/>
      <c r="E75" s="18"/>
      <c r="F75" s="18"/>
      <c r="G75" s="36"/>
      <c r="H75" s="21" t="str">
        <f t="shared" si="0"/>
        <v/>
      </c>
      <c r="I75" s="39"/>
    </row>
    <row r="76" spans="2:9" s="26" customFormat="1" ht="24.95" customHeight="1" x14ac:dyDescent="0.2">
      <c r="B76" s="70" t="str">
        <f>$B$10</f>
        <v>C8.3</v>
      </c>
      <c r="C76" s="137" t="s">
        <v>215</v>
      </c>
      <c r="D76" s="29"/>
      <c r="E76" s="29"/>
      <c r="F76" s="30"/>
      <c r="G76" s="29"/>
      <c r="H76" s="31"/>
      <c r="I76" s="32"/>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4" firstPageNumber="43" orientation="portrait" cellComments="asDisplayed" useFirstPageNumber="1" r:id="rId1"/>
  <headerFooter>
    <oddHeader xml:space="preserve">&amp;R&amp;"Arial,Bold Italic"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894AF-6190-4800-ACEE-0990C5843677}">
  <sheetPr codeName="Sheet80">
    <tabColor rgb="FF00B0F0"/>
  </sheetPr>
  <dimension ref="B1:I76"/>
  <sheetViews>
    <sheetView view="pageBreakPreview" zoomScaleNormal="125" zoomScaleSheetLayoutView="100" zoomScalePageLayoutView="125" workbookViewId="0">
      <pane xSplit="5" ySplit="1" topLeftCell="F2" activePane="bottomRight" state="frozen"/>
      <selection activeCell="B4" sqref="C5"/>
      <selection pane="topRight" activeCell="B4" sqref="C5"/>
      <selection pane="bottomLeft" activeCell="B4" sqref="C5"/>
      <selection pane="bottomRight" activeCell="B4" sqref="C5"/>
    </sheetView>
  </sheetViews>
  <sheetFormatPr defaultColWidth="8.85546875" defaultRowHeight="12.75" x14ac:dyDescent="0.2"/>
  <cols>
    <col min="1" max="1" width="0.85546875" style="1" customWidth="1"/>
    <col min="2" max="2" width="11.7109375" style="94" customWidth="1"/>
    <col min="3" max="3" width="45.7109375" style="2"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8.85546875" style="1"/>
  </cols>
  <sheetData>
    <row r="1" spans="2:9" x14ac:dyDescent="0.2">
      <c r="B1" s="7" t="str">
        <f>Client1</f>
        <v>Province of KwaZulu-Natal</v>
      </c>
      <c r="F1" s="160" t="str">
        <f>"Contract No. "&amp;ContractNo</f>
        <v>Contract No. ZNB01582/00000/00/HOD/INF/22/T</v>
      </c>
      <c r="G1" s="160"/>
      <c r="H1" s="160"/>
    </row>
    <row r="2" spans="2:9" x14ac:dyDescent="0.2">
      <c r="B2" s="93" t="str">
        <f>Client2</f>
        <v>Department of Transport</v>
      </c>
    </row>
    <row r="3" spans="2:9" x14ac:dyDescent="0.2">
      <c r="B3" s="3"/>
    </row>
    <row r="4" spans="2:9" ht="12.75" customHeight="1" x14ac:dyDescent="0.2">
      <c r="B4" s="150" t="s">
        <v>7</v>
      </c>
      <c r="C4" s="151"/>
      <c r="D4" s="151"/>
      <c r="E4" s="151"/>
      <c r="F4" s="151"/>
      <c r="G4" s="151"/>
      <c r="H4" s="165" t="str">
        <f>"CHAPTER "&amp;B10</f>
        <v>CHAPTER C10.1</v>
      </c>
      <c r="I4" s="5"/>
    </row>
    <row r="5" spans="2:9" ht="7.5" customHeight="1" x14ac:dyDescent="0.2">
      <c r="B5" s="153" t="str">
        <f>ContractDescription</f>
        <v>THE RESEAL OF MAIN ROAD P35-1  FROM KM 0.000 TO KM 19.640 IN THE LADYSMITH REGION</v>
      </c>
      <c r="C5" s="154"/>
      <c r="D5" s="154"/>
      <c r="E5" s="154"/>
      <c r="F5" s="154"/>
      <c r="G5" s="154"/>
      <c r="H5" s="166"/>
      <c r="I5" s="6"/>
    </row>
    <row r="6" spans="2:9" ht="12.75" customHeight="1" x14ac:dyDescent="0.2">
      <c r="B6" s="153"/>
      <c r="C6" s="154"/>
      <c r="D6" s="154"/>
      <c r="E6" s="154"/>
      <c r="F6" s="154"/>
      <c r="G6" s="154"/>
      <c r="H6" s="166"/>
      <c r="I6" s="6"/>
    </row>
    <row r="7" spans="2:9" s="7" customFormat="1" ht="7.5" customHeight="1" x14ac:dyDescent="0.2">
      <c r="B7" s="155"/>
      <c r="C7" s="156"/>
      <c r="D7" s="156"/>
      <c r="E7" s="156"/>
      <c r="F7" s="156"/>
      <c r="G7" s="156"/>
      <c r="H7" s="167"/>
      <c r="I7" s="10"/>
    </row>
    <row r="8" spans="2:9" s="7" customFormat="1" ht="24.95" customHeight="1" x14ac:dyDescent="0.2">
      <c r="B8" s="8" t="s">
        <v>0</v>
      </c>
      <c r="C8" s="9" t="s">
        <v>1</v>
      </c>
      <c r="D8" s="9" t="s">
        <v>2</v>
      </c>
      <c r="E8" s="9" t="s">
        <v>8</v>
      </c>
      <c r="F8" s="9" t="s">
        <v>3</v>
      </c>
      <c r="G8" s="9" t="s">
        <v>4</v>
      </c>
      <c r="H8" s="9" t="s">
        <v>5</v>
      </c>
      <c r="I8" s="10"/>
    </row>
    <row r="9" spans="2:9" x14ac:dyDescent="0.2">
      <c r="B9" s="47"/>
      <c r="C9" s="12"/>
      <c r="D9" s="13"/>
      <c r="E9" s="13"/>
      <c r="F9" s="13"/>
      <c r="G9" s="14"/>
      <c r="H9" s="15" t="str">
        <f t="shared" ref="H9:H75" si="0">IF(D9="","",F9*G9)</f>
        <v/>
      </c>
      <c r="I9" s="16"/>
    </row>
    <row r="10" spans="2:9" ht="25.5" x14ac:dyDescent="0.2">
      <c r="B10" s="59" t="s">
        <v>193</v>
      </c>
      <c r="C10" s="17" t="s">
        <v>192</v>
      </c>
      <c r="D10" s="13"/>
      <c r="E10" s="13"/>
      <c r="F10" s="13"/>
      <c r="G10" s="14"/>
      <c r="H10" s="15" t="str">
        <f t="shared" si="0"/>
        <v/>
      </c>
      <c r="I10" s="16"/>
    </row>
    <row r="11" spans="2:9" x14ac:dyDescent="0.2">
      <c r="B11" s="47"/>
      <c r="C11" s="12"/>
      <c r="D11" s="13"/>
      <c r="E11" s="13"/>
      <c r="F11" s="13"/>
      <c r="G11" s="14"/>
      <c r="H11" s="15" t="str">
        <f t="shared" si="0"/>
        <v/>
      </c>
      <c r="I11" s="16"/>
    </row>
    <row r="12" spans="2:9" ht="25.5" x14ac:dyDescent="0.2">
      <c r="B12" s="47" t="s">
        <v>191</v>
      </c>
      <c r="C12" s="12" t="s">
        <v>190</v>
      </c>
      <c r="D12" s="13"/>
      <c r="E12" s="13"/>
      <c r="F12" s="13"/>
      <c r="G12" s="56"/>
      <c r="H12" s="15" t="str">
        <f t="shared" si="0"/>
        <v/>
      </c>
      <c r="I12" s="16"/>
    </row>
    <row r="13" spans="2:9" x14ac:dyDescent="0.2">
      <c r="B13" s="50"/>
      <c r="C13" s="12"/>
      <c r="D13" s="13"/>
      <c r="E13" s="13"/>
      <c r="F13" s="13"/>
      <c r="G13" s="56"/>
      <c r="H13" s="15" t="str">
        <f t="shared" si="0"/>
        <v/>
      </c>
      <c r="I13" s="16"/>
    </row>
    <row r="14" spans="2:9" ht="25.5" x14ac:dyDescent="0.2">
      <c r="B14" s="47" t="s">
        <v>189</v>
      </c>
      <c r="C14" s="12" t="s">
        <v>280</v>
      </c>
      <c r="D14" s="18" t="s">
        <v>181</v>
      </c>
      <c r="E14" s="13"/>
      <c r="F14" s="144">
        <v>149032</v>
      </c>
      <c r="G14" s="56"/>
      <c r="H14" s="15"/>
      <c r="I14" s="49"/>
    </row>
    <row r="15" spans="2:9" x14ac:dyDescent="0.2">
      <c r="B15" s="50"/>
      <c r="C15" s="12"/>
      <c r="D15" s="13"/>
      <c r="E15" s="13"/>
      <c r="F15" s="22"/>
      <c r="G15" s="14"/>
      <c r="H15" s="15"/>
      <c r="I15" s="16"/>
    </row>
    <row r="16" spans="2:9" ht="38.25" x14ac:dyDescent="0.2">
      <c r="B16" s="50" t="s">
        <v>188</v>
      </c>
      <c r="C16" s="100" t="s">
        <v>288</v>
      </c>
      <c r="D16" s="13" t="s">
        <v>187</v>
      </c>
      <c r="E16" s="53"/>
      <c r="F16" s="101">
        <v>50</v>
      </c>
      <c r="G16" s="56"/>
      <c r="H16" s="15"/>
      <c r="I16" s="16"/>
    </row>
    <row r="17" spans="2:9" x14ac:dyDescent="0.2">
      <c r="B17" s="50"/>
      <c r="C17" s="12"/>
      <c r="D17" s="13"/>
      <c r="E17" s="13"/>
      <c r="F17" s="22"/>
      <c r="G17" s="14"/>
      <c r="H17" s="15"/>
      <c r="I17" s="52"/>
    </row>
    <row r="18" spans="2:9" x14ac:dyDescent="0.2">
      <c r="B18" s="136" t="s">
        <v>327</v>
      </c>
      <c r="C18" s="24" t="s">
        <v>326</v>
      </c>
      <c r="D18" s="18"/>
      <c r="E18" s="53"/>
      <c r="F18" s="22"/>
      <c r="G18" s="54"/>
      <c r="H18" s="15"/>
      <c r="I18" s="55"/>
    </row>
    <row r="19" spans="2:9" x14ac:dyDescent="0.2">
      <c r="B19" s="50"/>
      <c r="C19" s="23"/>
      <c r="D19" s="53"/>
      <c r="E19" s="53"/>
      <c r="F19" s="22"/>
      <c r="G19" s="54"/>
      <c r="H19" s="15"/>
      <c r="I19" s="55"/>
    </row>
    <row r="20" spans="2:9" ht="25.5" x14ac:dyDescent="0.2">
      <c r="B20" s="47" t="s">
        <v>41</v>
      </c>
      <c r="C20" s="12" t="s">
        <v>328</v>
      </c>
      <c r="D20" s="13" t="s">
        <v>187</v>
      </c>
      <c r="E20" s="53" t="s">
        <v>8</v>
      </c>
      <c r="F20" s="22">
        <v>200</v>
      </c>
      <c r="G20" s="56"/>
      <c r="H20" s="15"/>
      <c r="I20" s="55"/>
    </row>
    <row r="21" spans="2:9" x14ac:dyDescent="0.2">
      <c r="B21" s="50"/>
      <c r="C21" s="23"/>
      <c r="D21" s="53"/>
      <c r="E21" s="53"/>
      <c r="F21" s="22"/>
      <c r="G21" s="54"/>
      <c r="H21" s="15"/>
      <c r="I21" s="55"/>
    </row>
    <row r="22" spans="2:9" ht="25.5" x14ac:dyDescent="0.2">
      <c r="B22" s="50" t="s">
        <v>329</v>
      </c>
      <c r="C22" s="12" t="s">
        <v>330</v>
      </c>
      <c r="D22" s="13" t="s">
        <v>187</v>
      </c>
      <c r="E22" s="53" t="s">
        <v>8</v>
      </c>
      <c r="F22" s="22">
        <v>167</v>
      </c>
      <c r="G22" s="99"/>
      <c r="H22" s="15"/>
      <c r="I22" s="55"/>
    </row>
    <row r="23" spans="2:9" x14ac:dyDescent="0.2">
      <c r="B23" s="50"/>
      <c r="C23" s="23"/>
      <c r="D23" s="53"/>
      <c r="E23" s="53"/>
      <c r="F23" s="22"/>
      <c r="G23" s="54"/>
      <c r="H23" s="15" t="str">
        <f t="shared" si="0"/>
        <v/>
      </c>
      <c r="I23" s="55"/>
    </row>
    <row r="24" spans="2:9" x14ac:dyDescent="0.2">
      <c r="B24" s="47"/>
      <c r="C24" s="12"/>
      <c r="D24" s="18"/>
      <c r="E24" s="13"/>
      <c r="F24" s="22"/>
      <c r="G24" s="14"/>
      <c r="H24" s="15" t="str">
        <f t="shared" si="0"/>
        <v/>
      </c>
      <c r="I24" s="16"/>
    </row>
    <row r="25" spans="2:9" x14ac:dyDescent="0.2">
      <c r="B25" s="50"/>
      <c r="C25" s="12"/>
      <c r="D25" s="13"/>
      <c r="E25" s="13"/>
      <c r="F25" s="22"/>
      <c r="G25" s="14"/>
      <c r="H25" s="15" t="str">
        <f t="shared" si="0"/>
        <v/>
      </c>
      <c r="I25" s="16"/>
    </row>
    <row r="26" spans="2:9" x14ac:dyDescent="0.2">
      <c r="B26" s="47"/>
      <c r="C26" s="12"/>
      <c r="D26" s="18"/>
      <c r="E26" s="13"/>
      <c r="F26" s="22"/>
      <c r="G26" s="56"/>
      <c r="H26" s="15" t="str">
        <f t="shared" si="0"/>
        <v/>
      </c>
      <c r="I26" s="49"/>
    </row>
    <row r="27" spans="2:9" x14ac:dyDescent="0.2">
      <c r="B27" s="50"/>
      <c r="C27" s="12"/>
      <c r="D27" s="13"/>
      <c r="E27" s="13"/>
      <c r="F27" s="22"/>
      <c r="G27" s="56"/>
      <c r="H27" s="15" t="str">
        <f t="shared" si="0"/>
        <v/>
      </c>
      <c r="I27" s="16"/>
    </row>
    <row r="28" spans="2:9" x14ac:dyDescent="0.2">
      <c r="B28" s="47"/>
      <c r="C28" s="12"/>
      <c r="D28" s="18"/>
      <c r="E28" s="13"/>
      <c r="F28" s="22"/>
      <c r="G28" s="51"/>
      <c r="H28" s="15" t="str">
        <f t="shared" si="0"/>
        <v/>
      </c>
      <c r="I28" s="16"/>
    </row>
    <row r="29" spans="2:9" x14ac:dyDescent="0.2">
      <c r="B29" s="50"/>
      <c r="C29" s="12"/>
      <c r="D29" s="13"/>
      <c r="E29" s="13"/>
      <c r="F29" s="22"/>
      <c r="G29" s="25"/>
      <c r="H29" s="15" t="str">
        <f t="shared" si="0"/>
        <v/>
      </c>
      <c r="I29" s="16"/>
    </row>
    <row r="30" spans="2:9" ht="12" customHeight="1" x14ac:dyDescent="0.2">
      <c r="B30" s="47"/>
      <c r="C30" s="12"/>
      <c r="D30" s="18"/>
      <c r="E30" s="13"/>
      <c r="F30" s="22"/>
      <c r="G30" s="25"/>
      <c r="H30" s="15" t="str">
        <f t="shared" si="0"/>
        <v/>
      </c>
      <c r="I30" s="16"/>
    </row>
    <row r="31" spans="2:9" x14ac:dyDescent="0.2">
      <c r="B31" s="50"/>
      <c r="C31" s="12"/>
      <c r="D31" s="13"/>
      <c r="E31" s="13"/>
      <c r="F31" s="22"/>
      <c r="G31" s="25"/>
      <c r="H31" s="15" t="str">
        <f t="shared" si="0"/>
        <v/>
      </c>
      <c r="I31" s="16"/>
    </row>
    <row r="32" spans="2:9" x14ac:dyDescent="0.2">
      <c r="B32" s="47"/>
      <c r="C32" s="12"/>
      <c r="D32" s="18"/>
      <c r="E32" s="13"/>
      <c r="F32" s="22"/>
      <c r="G32" s="56"/>
      <c r="H32" s="15" t="str">
        <f t="shared" si="0"/>
        <v/>
      </c>
      <c r="I32" s="49"/>
    </row>
    <row r="33" spans="2:9" x14ac:dyDescent="0.2">
      <c r="B33" s="50"/>
      <c r="C33" s="12"/>
      <c r="D33" s="13"/>
      <c r="E33" s="13"/>
      <c r="F33" s="22"/>
      <c r="G33" s="25"/>
      <c r="H33" s="15" t="str">
        <f t="shared" si="0"/>
        <v/>
      </c>
      <c r="I33" s="16"/>
    </row>
    <row r="34" spans="2:9" x14ac:dyDescent="0.2">
      <c r="B34" s="47"/>
      <c r="C34" s="12"/>
      <c r="D34" s="18"/>
      <c r="E34" s="13"/>
      <c r="F34" s="22"/>
      <c r="G34" s="51"/>
      <c r="H34" s="15" t="str">
        <f t="shared" si="0"/>
        <v/>
      </c>
      <c r="I34" s="16"/>
    </row>
    <row r="35" spans="2:9" x14ac:dyDescent="0.2">
      <c r="B35" s="50"/>
      <c r="C35" s="12"/>
      <c r="D35" s="13"/>
      <c r="E35" s="13"/>
      <c r="F35" s="13"/>
      <c r="G35" s="14"/>
      <c r="H35" s="15" t="str">
        <f t="shared" si="0"/>
        <v/>
      </c>
      <c r="I35" s="16"/>
    </row>
    <row r="36" spans="2:9" x14ac:dyDescent="0.2">
      <c r="B36" s="47"/>
      <c r="C36" s="12"/>
      <c r="D36" s="13"/>
      <c r="E36" s="13"/>
      <c r="F36" s="13"/>
      <c r="G36" s="56"/>
      <c r="H36" s="15" t="str">
        <f t="shared" si="0"/>
        <v/>
      </c>
      <c r="I36" s="16"/>
    </row>
    <row r="37" spans="2:9" x14ac:dyDescent="0.2">
      <c r="B37" s="50"/>
      <c r="C37" s="12"/>
      <c r="D37" s="13"/>
      <c r="E37" s="13"/>
      <c r="F37" s="13"/>
      <c r="G37" s="56"/>
      <c r="H37" s="15" t="str">
        <f t="shared" si="0"/>
        <v/>
      </c>
      <c r="I37" s="16"/>
    </row>
    <row r="38" spans="2:9" x14ac:dyDescent="0.2">
      <c r="B38" s="47"/>
      <c r="C38" s="12"/>
      <c r="D38" s="18"/>
      <c r="E38" s="13"/>
      <c r="F38" s="13"/>
      <c r="G38" s="56"/>
      <c r="H38" s="15" t="str">
        <f t="shared" si="0"/>
        <v/>
      </c>
      <c r="I38" s="16"/>
    </row>
    <row r="39" spans="2:9" x14ac:dyDescent="0.2">
      <c r="B39" s="50"/>
      <c r="C39" s="12"/>
      <c r="D39" s="13"/>
      <c r="E39" s="13"/>
      <c r="F39" s="13"/>
      <c r="G39" s="56"/>
      <c r="H39" s="15" t="str">
        <f t="shared" si="0"/>
        <v/>
      </c>
      <c r="I39" s="16"/>
    </row>
    <row r="40" spans="2:9" x14ac:dyDescent="0.2">
      <c r="B40" s="47"/>
      <c r="C40" s="12"/>
      <c r="D40" s="18"/>
      <c r="E40" s="13"/>
      <c r="F40" s="13"/>
      <c r="G40" s="57"/>
      <c r="H40" s="15" t="str">
        <f t="shared" si="0"/>
        <v/>
      </c>
      <c r="I40" s="16"/>
    </row>
    <row r="41" spans="2:9" x14ac:dyDescent="0.2">
      <c r="B41" s="50"/>
      <c r="C41" s="12"/>
      <c r="D41" s="13"/>
      <c r="E41" s="13"/>
      <c r="F41" s="13"/>
      <c r="G41" s="56"/>
      <c r="H41" s="15" t="str">
        <f t="shared" si="0"/>
        <v/>
      </c>
      <c r="I41" s="16"/>
    </row>
    <row r="42" spans="2:9" x14ac:dyDescent="0.2">
      <c r="B42" s="47"/>
      <c r="C42" s="12"/>
      <c r="D42" s="18"/>
      <c r="E42" s="13"/>
      <c r="F42" s="13"/>
      <c r="G42" s="56"/>
      <c r="H42" s="15" t="str">
        <f t="shared" si="0"/>
        <v/>
      </c>
      <c r="I42" s="16"/>
    </row>
    <row r="43" spans="2:9" x14ac:dyDescent="0.2">
      <c r="B43" s="50"/>
      <c r="C43" s="12"/>
      <c r="D43" s="13"/>
      <c r="E43" s="13"/>
      <c r="F43" s="13"/>
      <c r="G43" s="56"/>
      <c r="H43" s="15" t="str">
        <f t="shared" si="0"/>
        <v/>
      </c>
      <c r="I43" s="16"/>
    </row>
    <row r="44" spans="2:9" x14ac:dyDescent="0.2">
      <c r="B44" s="47"/>
      <c r="C44" s="12"/>
      <c r="D44" s="53"/>
      <c r="E44" s="53"/>
      <c r="F44" s="53"/>
      <c r="G44" s="56"/>
      <c r="H44" s="15" t="str">
        <f t="shared" si="0"/>
        <v/>
      </c>
      <c r="I44" s="55"/>
    </row>
    <row r="45" spans="2:9" x14ac:dyDescent="0.2">
      <c r="B45" s="50"/>
      <c r="C45" s="12"/>
      <c r="D45" s="13"/>
      <c r="E45" s="13"/>
      <c r="F45" s="13"/>
      <c r="G45" s="56"/>
      <c r="H45" s="15" t="str">
        <f t="shared" si="0"/>
        <v/>
      </c>
      <c r="I45" s="16"/>
    </row>
    <row r="46" spans="2:9" x14ac:dyDescent="0.2">
      <c r="B46" s="47"/>
      <c r="C46" s="24"/>
      <c r="D46" s="18"/>
      <c r="E46" s="53"/>
      <c r="F46" s="53"/>
      <c r="G46" s="56"/>
      <c r="H46" s="15" t="str">
        <f t="shared" si="0"/>
        <v/>
      </c>
      <c r="I46" s="58"/>
    </row>
    <row r="47" spans="2:9" x14ac:dyDescent="0.2">
      <c r="B47" s="50"/>
      <c r="C47" s="23"/>
      <c r="D47" s="53"/>
      <c r="E47" s="53"/>
      <c r="F47" s="53"/>
      <c r="G47" s="56"/>
      <c r="H47" s="15" t="str">
        <f t="shared" si="0"/>
        <v/>
      </c>
      <c r="I47" s="55"/>
    </row>
    <row r="48" spans="2:9" x14ac:dyDescent="0.2">
      <c r="B48" s="50"/>
      <c r="C48" s="12"/>
      <c r="D48" s="53"/>
      <c r="E48" s="13"/>
      <c r="F48" s="13"/>
      <c r="G48" s="56"/>
      <c r="H48" s="15" t="str">
        <f t="shared" si="0"/>
        <v/>
      </c>
      <c r="I48" s="16"/>
    </row>
    <row r="49" spans="2:9" x14ac:dyDescent="0.2">
      <c r="B49" s="50"/>
      <c r="C49" s="12"/>
      <c r="D49" s="13"/>
      <c r="E49" s="13"/>
      <c r="F49" s="13"/>
      <c r="G49" s="56"/>
      <c r="H49" s="15" t="str">
        <f t="shared" si="0"/>
        <v/>
      </c>
      <c r="I49" s="16"/>
    </row>
    <row r="50" spans="2:9" ht="12" customHeight="1" x14ac:dyDescent="0.2">
      <c r="B50" s="72"/>
      <c r="C50" s="12"/>
      <c r="D50" s="53"/>
      <c r="E50" s="13"/>
      <c r="F50" s="13"/>
      <c r="G50" s="56"/>
      <c r="H50" s="15" t="str">
        <f t="shared" si="0"/>
        <v/>
      </c>
      <c r="I50" s="16"/>
    </row>
    <row r="51" spans="2:9" ht="12" customHeight="1" x14ac:dyDescent="0.2">
      <c r="B51" s="72"/>
      <c r="C51" s="12"/>
      <c r="D51" s="53"/>
      <c r="E51" s="13"/>
      <c r="F51" s="13"/>
      <c r="G51" s="56"/>
      <c r="H51" s="15"/>
      <c r="I51" s="16"/>
    </row>
    <row r="52" spans="2:9" ht="12" customHeight="1" x14ac:dyDescent="0.2">
      <c r="B52" s="72"/>
      <c r="C52" s="12"/>
      <c r="D52" s="53"/>
      <c r="E52" s="13"/>
      <c r="F52" s="13"/>
      <c r="G52" s="56"/>
      <c r="H52" s="15"/>
      <c r="I52" s="16"/>
    </row>
    <row r="53" spans="2:9" ht="12" customHeight="1" x14ac:dyDescent="0.2">
      <c r="B53" s="72"/>
      <c r="C53" s="12"/>
      <c r="D53" s="53"/>
      <c r="E53" s="13"/>
      <c r="F53" s="13"/>
      <c r="G53" s="56"/>
      <c r="H53" s="15"/>
      <c r="I53" s="16"/>
    </row>
    <row r="54" spans="2:9" ht="12" customHeight="1" x14ac:dyDescent="0.2">
      <c r="B54" s="72"/>
      <c r="C54" s="12"/>
      <c r="D54" s="53"/>
      <c r="E54" s="13"/>
      <c r="F54" s="13"/>
      <c r="G54" s="56"/>
      <c r="H54" s="15"/>
      <c r="I54" s="16"/>
    </row>
    <row r="55" spans="2:9" ht="12" customHeight="1" x14ac:dyDescent="0.2">
      <c r="B55" s="72"/>
      <c r="C55" s="12"/>
      <c r="D55" s="53"/>
      <c r="E55" s="13"/>
      <c r="F55" s="13"/>
      <c r="G55" s="56"/>
      <c r="H55" s="15"/>
      <c r="I55" s="16"/>
    </row>
    <row r="56" spans="2:9" ht="12" customHeight="1" x14ac:dyDescent="0.2">
      <c r="B56" s="72"/>
      <c r="C56" s="12"/>
      <c r="D56" s="53"/>
      <c r="E56" s="13"/>
      <c r="F56" s="13"/>
      <c r="G56" s="56"/>
      <c r="H56" s="15"/>
      <c r="I56" s="16"/>
    </row>
    <row r="57" spans="2:9" ht="12" customHeight="1" x14ac:dyDescent="0.2">
      <c r="B57" s="72"/>
      <c r="C57" s="12"/>
      <c r="D57" s="53"/>
      <c r="E57" s="13"/>
      <c r="F57" s="13"/>
      <c r="G57" s="56"/>
      <c r="H57" s="15"/>
      <c r="I57" s="16"/>
    </row>
    <row r="58" spans="2:9" ht="12" customHeight="1" x14ac:dyDescent="0.2">
      <c r="B58" s="72"/>
      <c r="C58" s="12"/>
      <c r="D58" s="53"/>
      <c r="E58" s="13"/>
      <c r="F58" s="13"/>
      <c r="G58" s="56"/>
      <c r="H58" s="15"/>
      <c r="I58" s="16"/>
    </row>
    <row r="59" spans="2:9" ht="12" customHeight="1" x14ac:dyDescent="0.2">
      <c r="B59" s="72"/>
      <c r="C59" s="12"/>
      <c r="D59" s="53"/>
      <c r="E59" s="13"/>
      <c r="F59" s="13"/>
      <c r="G59" s="56"/>
      <c r="H59" s="15"/>
      <c r="I59" s="16"/>
    </row>
    <row r="60" spans="2:9" ht="12" customHeight="1" x14ac:dyDescent="0.2">
      <c r="B60" s="72"/>
      <c r="C60" s="12"/>
      <c r="D60" s="53"/>
      <c r="E60" s="13"/>
      <c r="F60" s="13"/>
      <c r="G60" s="56"/>
      <c r="H60" s="15"/>
      <c r="I60" s="16"/>
    </row>
    <row r="61" spans="2:9" x14ac:dyDescent="0.2">
      <c r="B61" s="50"/>
      <c r="C61" s="12"/>
      <c r="D61" s="13"/>
      <c r="E61" s="13"/>
      <c r="F61" s="13"/>
      <c r="G61" s="56"/>
      <c r="H61" s="15" t="str">
        <f t="shared" si="0"/>
        <v/>
      </c>
      <c r="I61" s="16"/>
    </row>
    <row r="62" spans="2:9" x14ac:dyDescent="0.2">
      <c r="B62" s="50"/>
      <c r="C62" s="12"/>
      <c r="D62" s="53"/>
      <c r="E62" s="13"/>
      <c r="F62" s="13"/>
      <c r="G62" s="14"/>
      <c r="H62" s="15" t="str">
        <f t="shared" si="0"/>
        <v/>
      </c>
      <c r="I62" s="16"/>
    </row>
    <row r="63" spans="2:9" x14ac:dyDescent="0.2">
      <c r="B63" s="47"/>
      <c r="C63" s="12"/>
      <c r="D63" s="13"/>
      <c r="E63" s="13"/>
      <c r="F63" s="13"/>
      <c r="G63" s="14"/>
      <c r="H63" s="15" t="str">
        <f t="shared" si="0"/>
        <v/>
      </c>
    </row>
    <row r="64" spans="2:9" x14ac:dyDescent="0.2">
      <c r="B64" s="47"/>
      <c r="C64" s="24"/>
      <c r="D64" s="13"/>
      <c r="E64" s="13"/>
      <c r="F64" s="13"/>
      <c r="G64" s="14"/>
      <c r="H64" s="15" t="str">
        <f t="shared" si="0"/>
        <v/>
      </c>
    </row>
    <row r="65" spans="2:9" x14ac:dyDescent="0.2">
      <c r="B65" s="47"/>
      <c r="C65" s="12"/>
      <c r="D65" s="13"/>
      <c r="E65" s="13"/>
      <c r="F65" s="13"/>
      <c r="G65" s="14"/>
      <c r="H65" s="15" t="str">
        <f t="shared" si="0"/>
        <v/>
      </c>
    </row>
    <row r="66" spans="2:9" x14ac:dyDescent="0.2">
      <c r="B66" s="50"/>
      <c r="C66" s="12"/>
      <c r="D66" s="18"/>
      <c r="E66" s="13"/>
      <c r="F66" s="13"/>
      <c r="G66" s="14"/>
      <c r="H66" s="15" t="str">
        <f t="shared" si="0"/>
        <v/>
      </c>
    </row>
    <row r="67" spans="2:9" x14ac:dyDescent="0.2">
      <c r="B67" s="50"/>
      <c r="C67" s="12"/>
      <c r="D67" s="13"/>
      <c r="E67" s="13"/>
      <c r="F67" s="13"/>
      <c r="G67" s="14"/>
      <c r="H67" s="15" t="str">
        <f t="shared" si="0"/>
        <v/>
      </c>
    </row>
    <row r="68" spans="2:9" x14ac:dyDescent="0.2">
      <c r="B68" s="72"/>
      <c r="C68" s="12"/>
      <c r="D68" s="18"/>
      <c r="E68" s="18"/>
      <c r="F68" s="19"/>
      <c r="G68" s="20"/>
      <c r="H68" s="15" t="str">
        <f t="shared" si="0"/>
        <v/>
      </c>
    </row>
    <row r="69" spans="2:9" x14ac:dyDescent="0.2">
      <c r="B69" s="72"/>
      <c r="C69" s="12"/>
      <c r="D69" s="18"/>
      <c r="E69" s="18"/>
      <c r="F69" s="19"/>
      <c r="G69" s="20"/>
      <c r="H69" s="15"/>
    </row>
    <row r="70" spans="2:9" x14ac:dyDescent="0.2">
      <c r="B70" s="72"/>
      <c r="C70" s="12"/>
      <c r="D70" s="18"/>
      <c r="E70" s="18"/>
      <c r="F70" s="19"/>
      <c r="G70" s="20"/>
      <c r="H70" s="15"/>
    </row>
    <row r="71" spans="2:9" x14ac:dyDescent="0.2">
      <c r="B71" s="72"/>
      <c r="C71" s="12"/>
      <c r="D71" s="18"/>
      <c r="E71" s="18"/>
      <c r="F71" s="19"/>
      <c r="G71" s="20"/>
      <c r="H71" s="15"/>
    </row>
    <row r="72" spans="2:9" x14ac:dyDescent="0.2">
      <c r="B72" s="72"/>
      <c r="C72" s="12"/>
      <c r="D72" s="18"/>
      <c r="E72" s="18"/>
      <c r="F72" s="19"/>
      <c r="G72" s="20"/>
      <c r="H72" s="15"/>
    </row>
    <row r="73" spans="2:9" x14ac:dyDescent="0.2">
      <c r="B73" s="72"/>
      <c r="C73" s="12"/>
      <c r="D73" s="18"/>
      <c r="E73" s="18"/>
      <c r="F73" s="19"/>
      <c r="G73" s="20"/>
      <c r="H73" s="15"/>
    </row>
    <row r="74" spans="2:9" x14ac:dyDescent="0.2">
      <c r="B74" s="72"/>
      <c r="C74" s="12"/>
      <c r="D74" s="18"/>
      <c r="E74" s="18"/>
      <c r="F74" s="19"/>
      <c r="G74" s="20"/>
      <c r="H74" s="15"/>
    </row>
    <row r="75" spans="2:9" x14ac:dyDescent="0.2">
      <c r="B75" s="50"/>
      <c r="C75" s="12"/>
      <c r="D75" s="13"/>
      <c r="E75" s="13"/>
      <c r="F75" s="22"/>
      <c r="G75" s="14"/>
      <c r="H75" s="15" t="str">
        <f t="shared" si="0"/>
        <v/>
      </c>
    </row>
    <row r="76" spans="2:9" s="26" customFormat="1" ht="19.5" customHeight="1" x14ac:dyDescent="0.2">
      <c r="B76" s="86" t="str">
        <f>$B$10</f>
        <v>C10.1</v>
      </c>
      <c r="C76" s="137" t="s">
        <v>215</v>
      </c>
      <c r="D76" s="29"/>
      <c r="E76" s="29"/>
      <c r="F76" s="30"/>
      <c r="G76" s="29"/>
      <c r="H76" s="31"/>
      <c r="I76" s="32"/>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4" firstPageNumber="48" orientation="portrait" cellComments="asDisplayed" useFirstPageNumber="1" r:id="rId1"/>
  <headerFooter>
    <oddHeader xml:space="preserve">&amp;R&amp;"Arial,Bold Italic"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D6D8E-99F4-43DA-8146-1FED0EA0C987}">
  <sheetPr codeName="Sheet51">
    <tabColor rgb="FF92D050"/>
  </sheetPr>
  <dimension ref="B1:I80"/>
  <sheetViews>
    <sheetView view="pageBreakPreview" topLeftCell="A56" zoomScaleNormal="125" zoomScaleSheetLayoutView="100" zoomScalePageLayoutView="125" workbookViewId="0">
      <selection activeCell="B4" sqref="C5"/>
    </sheetView>
  </sheetViews>
  <sheetFormatPr defaultColWidth="6.85546875" defaultRowHeight="12.75" x14ac:dyDescent="0.2"/>
  <cols>
    <col min="1" max="1" width="0.85546875" style="1" customWidth="1"/>
    <col min="2" max="2" width="11.7109375" style="33" customWidth="1"/>
    <col min="3" max="3" width="45.7109375" style="2"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6.85546875" style="1"/>
  </cols>
  <sheetData>
    <row r="1" spans="2:9" x14ac:dyDescent="0.2">
      <c r="B1" s="76" t="str">
        <f>Client1</f>
        <v>Province of KwaZulu-Natal</v>
      </c>
      <c r="F1" s="160" t="str">
        <f>"Contract No. "&amp;ContractNo</f>
        <v>Contract No. ZNB01582/00000/00/HOD/INF/22/T</v>
      </c>
      <c r="G1" s="160"/>
      <c r="H1" s="160"/>
    </row>
    <row r="2" spans="2:9" x14ac:dyDescent="0.2">
      <c r="B2" s="74" t="str">
        <f>Client2</f>
        <v>Department of Transport</v>
      </c>
    </row>
    <row r="3" spans="2:9" x14ac:dyDescent="0.2">
      <c r="B3" s="63"/>
      <c r="C3" s="63"/>
      <c r="D3" s="64"/>
      <c r="E3" s="64"/>
      <c r="F3" s="64"/>
      <c r="G3" s="65"/>
      <c r="H3" s="77"/>
    </row>
    <row r="4" spans="2:9" x14ac:dyDescent="0.2">
      <c r="B4" s="150" t="s">
        <v>7</v>
      </c>
      <c r="C4" s="151"/>
      <c r="D4" s="151"/>
      <c r="E4" s="151"/>
      <c r="F4" s="151"/>
      <c r="G4" s="151"/>
      <c r="H4" s="157" t="str">
        <f>"CHAPTER "&amp;B10</f>
        <v>CHAPTER C20.1</v>
      </c>
      <c r="I4" s="5"/>
    </row>
    <row r="5" spans="2:9" ht="7.5" customHeight="1" x14ac:dyDescent="0.2">
      <c r="B5" s="153" t="str">
        <f>ContractDescription</f>
        <v>THE RESEAL OF MAIN ROAD P35-1  FROM KM 0.000 TO KM 19.640 IN THE LADYSMITH REGION</v>
      </c>
      <c r="C5" s="154"/>
      <c r="D5" s="154"/>
      <c r="E5" s="154"/>
      <c r="F5" s="154"/>
      <c r="G5" s="154"/>
      <c r="H5" s="158"/>
      <c r="I5" s="6"/>
    </row>
    <row r="6" spans="2:9" ht="12.75" customHeight="1" x14ac:dyDescent="0.2">
      <c r="B6" s="153"/>
      <c r="C6" s="154"/>
      <c r="D6" s="154"/>
      <c r="E6" s="154"/>
      <c r="F6" s="154"/>
      <c r="G6" s="154"/>
      <c r="H6" s="158"/>
      <c r="I6" s="6"/>
    </row>
    <row r="7" spans="2:9" ht="7.5" customHeight="1" x14ac:dyDescent="0.2">
      <c r="B7" s="155"/>
      <c r="C7" s="156"/>
      <c r="D7" s="156"/>
      <c r="E7" s="156"/>
      <c r="F7" s="156"/>
      <c r="G7" s="156"/>
      <c r="H7" s="159"/>
      <c r="I7" s="6"/>
    </row>
    <row r="8" spans="2:9" s="7" customFormat="1" ht="24.95" customHeight="1" x14ac:dyDescent="0.2">
      <c r="B8" s="8" t="s">
        <v>0</v>
      </c>
      <c r="C8" s="9" t="s">
        <v>1</v>
      </c>
      <c r="D8" s="9" t="s">
        <v>2</v>
      </c>
      <c r="E8" s="9" t="s">
        <v>8</v>
      </c>
      <c r="F8" s="9" t="s">
        <v>3</v>
      </c>
      <c r="G8" s="9" t="s">
        <v>4</v>
      </c>
      <c r="H8" s="9" t="s">
        <v>5</v>
      </c>
      <c r="I8" s="10"/>
    </row>
    <row r="9" spans="2:9" x14ac:dyDescent="0.2">
      <c r="B9" s="11"/>
      <c r="C9" s="12"/>
      <c r="D9" s="13"/>
      <c r="E9" s="13"/>
      <c r="F9" s="13"/>
      <c r="G9" s="14"/>
      <c r="H9" s="15" t="str">
        <f>IF(D9="","",F9*G9)</f>
        <v/>
      </c>
      <c r="I9" s="16"/>
    </row>
    <row r="10" spans="2:9" ht="25.5" x14ac:dyDescent="0.2">
      <c r="B10" s="59" t="s">
        <v>172</v>
      </c>
      <c r="C10" s="17" t="s">
        <v>173</v>
      </c>
      <c r="D10" s="18"/>
      <c r="E10" s="18"/>
      <c r="F10" s="18"/>
      <c r="G10" s="38"/>
      <c r="H10" s="15" t="str">
        <f t="shared" ref="H10:H79" si="0">IF(D10="","",F10*G10)</f>
        <v/>
      </c>
      <c r="I10" s="39"/>
    </row>
    <row r="11" spans="2:9" x14ac:dyDescent="0.2">
      <c r="B11" s="47"/>
      <c r="C11" s="12"/>
      <c r="D11" s="18"/>
      <c r="E11" s="18"/>
      <c r="F11" s="18"/>
      <c r="G11" s="38"/>
      <c r="H11" s="15" t="str">
        <f t="shared" si="0"/>
        <v/>
      </c>
      <c r="I11" s="39"/>
    </row>
    <row r="12" spans="2:9" x14ac:dyDescent="0.2">
      <c r="B12" s="59"/>
      <c r="C12" s="12"/>
      <c r="D12" s="18"/>
      <c r="E12" s="18"/>
      <c r="F12" s="18"/>
      <c r="G12" s="38"/>
      <c r="H12" s="15" t="str">
        <f t="shared" si="0"/>
        <v/>
      </c>
      <c r="I12" s="39"/>
    </row>
    <row r="13" spans="2:9" x14ac:dyDescent="0.2">
      <c r="B13" s="47" t="s">
        <v>174</v>
      </c>
      <c r="C13" s="12" t="s">
        <v>175</v>
      </c>
      <c r="D13" s="18"/>
      <c r="E13" s="18"/>
      <c r="F13" s="19"/>
      <c r="G13" s="20"/>
      <c r="H13" s="15" t="str">
        <f t="shared" si="0"/>
        <v/>
      </c>
      <c r="I13" s="40"/>
    </row>
    <row r="14" spans="2:9" x14ac:dyDescent="0.2">
      <c r="B14" s="59"/>
      <c r="C14" s="12"/>
      <c r="D14" s="18"/>
      <c r="E14" s="18"/>
      <c r="F14" s="19"/>
      <c r="G14" s="20"/>
      <c r="H14" s="15" t="str">
        <f t="shared" si="0"/>
        <v/>
      </c>
      <c r="I14" s="40"/>
    </row>
    <row r="15" spans="2:9" x14ac:dyDescent="0.2">
      <c r="B15" s="47" t="s">
        <v>179</v>
      </c>
      <c r="C15" s="12" t="s">
        <v>177</v>
      </c>
      <c r="D15" s="18"/>
      <c r="E15" s="18"/>
      <c r="F15" s="19"/>
      <c r="G15" s="41"/>
      <c r="H15" s="15" t="str">
        <f t="shared" ref="H15:H18" si="1">IF(D15="","",F15*G15)</f>
        <v/>
      </c>
      <c r="I15" s="40"/>
    </row>
    <row r="16" spans="2:9" x14ac:dyDescent="0.2">
      <c r="B16" s="47"/>
      <c r="C16" s="12"/>
      <c r="D16" s="18"/>
      <c r="E16" s="18"/>
      <c r="F16" s="18"/>
      <c r="G16" s="38"/>
      <c r="H16" s="15" t="str">
        <f t="shared" si="1"/>
        <v/>
      </c>
      <c r="I16" s="40"/>
    </row>
    <row r="17" spans="2:9" x14ac:dyDescent="0.2">
      <c r="B17" s="47" t="s">
        <v>41</v>
      </c>
      <c r="C17" s="12" t="s">
        <v>281</v>
      </c>
      <c r="D17" s="18" t="s">
        <v>220</v>
      </c>
      <c r="E17" s="18"/>
      <c r="F17" s="102">
        <v>1</v>
      </c>
      <c r="G17" s="103">
        <v>150000</v>
      </c>
      <c r="H17" s="15">
        <f t="shared" si="1"/>
        <v>150000</v>
      </c>
      <c r="I17" s="39"/>
    </row>
    <row r="18" spans="2:9" x14ac:dyDescent="0.2">
      <c r="B18" s="47"/>
      <c r="C18" s="12"/>
      <c r="D18" s="18"/>
      <c r="E18" s="18"/>
      <c r="F18" s="18"/>
      <c r="G18" s="36"/>
      <c r="H18" s="15" t="str">
        <f t="shared" si="1"/>
        <v/>
      </c>
      <c r="I18" s="39"/>
    </row>
    <row r="19" spans="2:9" ht="25.5" x14ac:dyDescent="0.2">
      <c r="B19" s="47" t="s">
        <v>144</v>
      </c>
      <c r="C19" s="12" t="s">
        <v>178</v>
      </c>
      <c r="D19" s="18" t="s">
        <v>24</v>
      </c>
      <c r="E19" s="18"/>
      <c r="F19" s="113">
        <f>H17</f>
        <v>150000</v>
      </c>
      <c r="G19" s="36"/>
      <c r="H19" s="21"/>
    </row>
    <row r="20" spans="2:9" x14ac:dyDescent="0.2">
      <c r="B20" s="47"/>
      <c r="C20" s="1"/>
      <c r="D20" s="18"/>
      <c r="E20" s="35"/>
      <c r="F20" s="19"/>
      <c r="G20" s="43"/>
      <c r="H20" s="15" t="str">
        <f t="shared" si="0"/>
        <v/>
      </c>
    </row>
    <row r="21" spans="2:9" x14ac:dyDescent="0.2">
      <c r="B21" s="47"/>
      <c r="C21" s="12"/>
      <c r="D21" s="18"/>
      <c r="E21" s="35"/>
      <c r="F21" s="19"/>
      <c r="G21" s="36"/>
      <c r="H21" s="15" t="str">
        <f t="shared" si="0"/>
        <v/>
      </c>
    </row>
    <row r="22" spans="2:9" x14ac:dyDescent="0.2">
      <c r="B22" s="47"/>
      <c r="C22" s="12"/>
      <c r="D22" s="18"/>
      <c r="E22" s="35"/>
      <c r="F22" s="19"/>
      <c r="G22" s="43"/>
      <c r="H22" s="15" t="str">
        <f t="shared" si="0"/>
        <v/>
      </c>
    </row>
    <row r="23" spans="2:9" x14ac:dyDescent="0.2">
      <c r="B23" s="47"/>
      <c r="C23" s="12"/>
      <c r="D23" s="18"/>
      <c r="E23" s="35"/>
      <c r="F23" s="19"/>
      <c r="G23" s="41"/>
      <c r="H23" s="15" t="str">
        <f t="shared" si="0"/>
        <v/>
      </c>
    </row>
    <row r="24" spans="2:9" x14ac:dyDescent="0.2">
      <c r="B24" s="47"/>
      <c r="C24" s="12"/>
      <c r="D24" s="18"/>
      <c r="E24" s="35"/>
      <c r="F24" s="19"/>
      <c r="G24" s="43"/>
      <c r="H24" s="15" t="str">
        <f t="shared" si="0"/>
        <v/>
      </c>
    </row>
    <row r="25" spans="2:9" x14ac:dyDescent="0.2">
      <c r="B25" s="47"/>
      <c r="C25" s="12"/>
      <c r="D25" s="18"/>
      <c r="E25" s="18"/>
      <c r="F25" s="19"/>
      <c r="G25" s="36"/>
      <c r="H25" s="15" t="str">
        <f t="shared" si="0"/>
        <v/>
      </c>
      <c r="I25" s="40"/>
    </row>
    <row r="26" spans="2:9" x14ac:dyDescent="0.2">
      <c r="B26" s="47"/>
      <c r="C26" s="12"/>
      <c r="D26" s="18"/>
      <c r="E26" s="13"/>
      <c r="F26" s="22"/>
      <c r="G26" s="25"/>
      <c r="H26" s="15" t="str">
        <f t="shared" si="0"/>
        <v/>
      </c>
      <c r="I26" s="16"/>
    </row>
    <row r="27" spans="2:9" s="34" customFormat="1" x14ac:dyDescent="0.2">
      <c r="B27" s="47"/>
      <c r="C27" s="12"/>
      <c r="D27" s="18"/>
      <c r="E27" s="13"/>
      <c r="F27" s="22"/>
      <c r="G27" s="25"/>
      <c r="H27" s="15" t="str">
        <f t="shared" si="0"/>
        <v/>
      </c>
      <c r="I27" s="16"/>
    </row>
    <row r="28" spans="2:9" x14ac:dyDescent="0.2">
      <c r="B28" s="47"/>
      <c r="C28" s="12"/>
      <c r="D28" s="18"/>
      <c r="E28" s="18"/>
      <c r="F28" s="19"/>
      <c r="G28" s="36"/>
      <c r="H28" s="15" t="str">
        <f t="shared" si="0"/>
        <v/>
      </c>
      <c r="I28" s="40"/>
    </row>
    <row r="29" spans="2:9" x14ac:dyDescent="0.2">
      <c r="B29" s="47"/>
      <c r="C29" s="12"/>
      <c r="D29" s="18"/>
      <c r="E29" s="18"/>
      <c r="F29" s="19"/>
      <c r="G29" s="36"/>
      <c r="H29" s="15" t="str">
        <f t="shared" si="0"/>
        <v/>
      </c>
      <c r="I29" s="40"/>
    </row>
    <row r="30" spans="2:9" x14ac:dyDescent="0.2">
      <c r="B30" s="47"/>
      <c r="C30" s="12"/>
      <c r="D30" s="18"/>
      <c r="E30" s="18"/>
      <c r="F30" s="19"/>
      <c r="G30" s="44"/>
      <c r="H30" s="15" t="str">
        <f t="shared" si="0"/>
        <v/>
      </c>
      <c r="I30" s="39"/>
    </row>
    <row r="31" spans="2:9" x14ac:dyDescent="0.2">
      <c r="B31" s="47"/>
      <c r="C31" s="12"/>
      <c r="D31" s="18"/>
      <c r="E31" s="18"/>
      <c r="F31" s="19"/>
      <c r="G31" s="44"/>
      <c r="H31" s="15" t="str">
        <f t="shared" si="0"/>
        <v/>
      </c>
      <c r="I31" s="39"/>
    </row>
    <row r="32" spans="2:9" x14ac:dyDescent="0.2">
      <c r="B32" s="47"/>
      <c r="C32" s="12"/>
      <c r="D32" s="18"/>
      <c r="E32" s="18"/>
      <c r="F32" s="19"/>
      <c r="G32" s="41"/>
      <c r="H32" s="15"/>
      <c r="I32" s="39"/>
    </row>
    <row r="33" spans="2:9" x14ac:dyDescent="0.2">
      <c r="B33" s="47"/>
      <c r="C33" s="12"/>
      <c r="D33" s="18"/>
      <c r="E33" s="18"/>
      <c r="F33" s="19"/>
      <c r="G33" s="41"/>
      <c r="H33" s="15" t="str">
        <f t="shared" si="0"/>
        <v/>
      </c>
      <c r="I33" s="39"/>
    </row>
    <row r="34" spans="2:9" x14ac:dyDescent="0.2">
      <c r="B34" s="47"/>
      <c r="C34" s="12"/>
      <c r="D34" s="18"/>
      <c r="E34" s="18"/>
      <c r="F34" s="18"/>
      <c r="G34" s="38"/>
      <c r="H34" s="15" t="str">
        <f t="shared" si="0"/>
        <v/>
      </c>
      <c r="I34" s="39"/>
    </row>
    <row r="35" spans="2:9" x14ac:dyDescent="0.2">
      <c r="B35" s="47"/>
      <c r="C35" s="12"/>
      <c r="D35" s="18"/>
      <c r="E35" s="18"/>
      <c r="F35" s="102"/>
      <c r="G35" s="103"/>
      <c r="H35" s="15" t="str">
        <f t="shared" si="0"/>
        <v/>
      </c>
      <c r="I35" s="39"/>
    </row>
    <row r="36" spans="2:9" x14ac:dyDescent="0.2">
      <c r="B36" s="47"/>
      <c r="C36" s="12"/>
      <c r="D36" s="18"/>
      <c r="E36" s="18"/>
      <c r="F36" s="18"/>
      <c r="G36" s="36"/>
      <c r="H36" s="15" t="str">
        <f t="shared" si="0"/>
        <v/>
      </c>
      <c r="I36" s="39"/>
    </row>
    <row r="37" spans="2:9" x14ac:dyDescent="0.2">
      <c r="B37" s="47"/>
      <c r="C37" s="12"/>
      <c r="D37" s="18"/>
      <c r="E37" s="18"/>
      <c r="F37" s="18"/>
      <c r="G37" s="36"/>
      <c r="H37" s="21" t="str">
        <f t="shared" si="0"/>
        <v/>
      </c>
      <c r="I37" s="39"/>
    </row>
    <row r="38" spans="2:9" x14ac:dyDescent="0.2">
      <c r="B38" s="47"/>
      <c r="C38" s="12"/>
      <c r="D38" s="18"/>
      <c r="E38" s="18"/>
      <c r="F38" s="18"/>
      <c r="G38" s="36"/>
      <c r="H38" s="15" t="str">
        <f t="shared" si="0"/>
        <v/>
      </c>
      <c r="I38" s="39"/>
    </row>
    <row r="39" spans="2:9" x14ac:dyDescent="0.2">
      <c r="B39" s="47"/>
      <c r="C39" s="12"/>
      <c r="D39" s="18"/>
      <c r="E39" s="18"/>
      <c r="F39" s="18"/>
      <c r="G39" s="36"/>
      <c r="H39" s="15" t="str">
        <f t="shared" si="0"/>
        <v/>
      </c>
      <c r="I39" s="39"/>
    </row>
    <row r="40" spans="2:9" x14ac:dyDescent="0.2">
      <c r="B40" s="47"/>
      <c r="C40" s="12"/>
      <c r="D40" s="18"/>
      <c r="E40" s="18"/>
      <c r="F40" s="18"/>
      <c r="G40" s="36"/>
      <c r="H40" s="15" t="str">
        <f t="shared" si="0"/>
        <v/>
      </c>
      <c r="I40" s="39"/>
    </row>
    <row r="41" spans="2:9" x14ac:dyDescent="0.2">
      <c r="B41" s="47"/>
      <c r="C41" s="12"/>
      <c r="D41" s="18"/>
      <c r="E41" s="18"/>
      <c r="F41" s="18"/>
      <c r="G41" s="36"/>
      <c r="H41" s="15" t="str">
        <f t="shared" si="0"/>
        <v/>
      </c>
      <c r="I41" s="39"/>
    </row>
    <row r="42" spans="2:9" x14ac:dyDescent="0.2">
      <c r="B42" s="47"/>
      <c r="C42" s="12"/>
      <c r="D42" s="18"/>
      <c r="E42" s="18"/>
      <c r="F42" s="18"/>
      <c r="G42" s="36"/>
      <c r="H42" s="15"/>
      <c r="I42" s="39"/>
    </row>
    <row r="43" spans="2:9" x14ac:dyDescent="0.2">
      <c r="B43" s="47"/>
      <c r="C43" s="12"/>
      <c r="D43" s="18"/>
      <c r="E43" s="18"/>
      <c r="F43" s="18"/>
      <c r="G43" s="36"/>
      <c r="H43" s="15"/>
      <c r="I43" s="39"/>
    </row>
    <row r="44" spans="2:9" x14ac:dyDescent="0.2">
      <c r="B44" s="47"/>
      <c r="C44" s="12"/>
      <c r="D44" s="18"/>
      <c r="E44" s="18"/>
      <c r="F44" s="18"/>
      <c r="G44" s="36"/>
      <c r="H44" s="15"/>
      <c r="I44" s="39"/>
    </row>
    <row r="45" spans="2:9" x14ac:dyDescent="0.2">
      <c r="B45" s="47"/>
      <c r="C45" s="12"/>
      <c r="D45" s="18"/>
      <c r="E45" s="18"/>
      <c r="F45" s="18"/>
      <c r="G45" s="36"/>
      <c r="H45" s="15"/>
      <c r="I45" s="39"/>
    </row>
    <row r="46" spans="2:9" x14ac:dyDescent="0.2">
      <c r="B46" s="47"/>
      <c r="C46" s="12"/>
      <c r="D46" s="18"/>
      <c r="E46" s="18"/>
      <c r="F46" s="18"/>
      <c r="G46" s="36"/>
      <c r="H46" s="15"/>
      <c r="I46" s="39"/>
    </row>
    <row r="47" spans="2:9" x14ac:dyDescent="0.2">
      <c r="B47" s="47"/>
      <c r="C47" s="12"/>
      <c r="D47" s="18"/>
      <c r="E47" s="18"/>
      <c r="F47" s="18"/>
      <c r="G47" s="36"/>
      <c r="H47" s="15"/>
      <c r="I47" s="39"/>
    </row>
    <row r="48" spans="2:9" x14ac:dyDescent="0.2">
      <c r="B48" s="47"/>
      <c r="C48" s="12"/>
      <c r="D48" s="18"/>
      <c r="E48" s="18"/>
      <c r="F48" s="18"/>
      <c r="G48" s="36"/>
      <c r="H48" s="15"/>
      <c r="I48" s="39"/>
    </row>
    <row r="49" spans="2:9" x14ac:dyDescent="0.2">
      <c r="B49" s="47"/>
      <c r="C49" s="12"/>
      <c r="D49" s="18"/>
      <c r="E49" s="18"/>
      <c r="F49" s="18"/>
      <c r="G49" s="36"/>
      <c r="H49" s="15"/>
      <c r="I49" s="39"/>
    </row>
    <row r="50" spans="2:9" x14ac:dyDescent="0.2">
      <c r="B50" s="47"/>
      <c r="C50" s="12"/>
      <c r="D50" s="18"/>
      <c r="E50" s="18"/>
      <c r="F50" s="18"/>
      <c r="G50" s="36"/>
      <c r="H50" s="15"/>
      <c r="I50" s="39"/>
    </row>
    <row r="51" spans="2:9" x14ac:dyDescent="0.2">
      <c r="B51" s="47"/>
      <c r="C51" s="12"/>
      <c r="D51" s="18"/>
      <c r="E51" s="18"/>
      <c r="F51" s="18"/>
      <c r="G51" s="36"/>
      <c r="H51" s="15"/>
      <c r="I51" s="39"/>
    </row>
    <row r="52" spans="2:9" x14ac:dyDescent="0.2">
      <c r="B52" s="47"/>
      <c r="C52" s="12"/>
      <c r="D52" s="18"/>
      <c r="E52" s="18"/>
      <c r="F52" s="18"/>
      <c r="G52" s="36"/>
      <c r="H52" s="15"/>
      <c r="I52" s="39"/>
    </row>
    <row r="53" spans="2:9" x14ac:dyDescent="0.2">
      <c r="B53" s="47"/>
      <c r="C53" s="12"/>
      <c r="D53" s="18"/>
      <c r="E53" s="18"/>
      <c r="F53" s="18"/>
      <c r="G53" s="36"/>
      <c r="H53" s="15"/>
      <c r="I53" s="39"/>
    </row>
    <row r="54" spans="2:9" x14ac:dyDescent="0.2">
      <c r="B54" s="47"/>
      <c r="C54" s="12"/>
      <c r="D54" s="18"/>
      <c r="E54" s="18"/>
      <c r="F54" s="18"/>
      <c r="G54" s="36"/>
      <c r="H54" s="15"/>
      <c r="I54" s="39"/>
    </row>
    <row r="55" spans="2:9" x14ac:dyDescent="0.2">
      <c r="B55" s="47"/>
      <c r="C55" s="12"/>
      <c r="D55" s="18"/>
      <c r="E55" s="18"/>
      <c r="F55" s="18"/>
      <c r="G55" s="36"/>
      <c r="H55" s="15"/>
      <c r="I55" s="39"/>
    </row>
    <row r="56" spans="2:9" x14ac:dyDescent="0.2">
      <c r="B56" s="47"/>
      <c r="C56" s="12"/>
      <c r="D56" s="18"/>
      <c r="E56" s="18"/>
      <c r="F56" s="18"/>
      <c r="G56" s="36"/>
      <c r="H56" s="15"/>
      <c r="I56" s="39"/>
    </row>
    <row r="57" spans="2:9" x14ac:dyDescent="0.2">
      <c r="B57" s="47"/>
      <c r="C57" s="12"/>
      <c r="D57" s="18"/>
      <c r="E57" s="18"/>
      <c r="F57" s="18"/>
      <c r="G57" s="36"/>
      <c r="H57" s="15"/>
      <c r="I57" s="39"/>
    </row>
    <row r="58" spans="2:9" x14ac:dyDescent="0.2">
      <c r="B58" s="47"/>
      <c r="C58" s="12"/>
      <c r="D58" s="18"/>
      <c r="E58" s="18"/>
      <c r="F58" s="18"/>
      <c r="G58" s="36"/>
      <c r="H58" s="15"/>
      <c r="I58" s="39"/>
    </row>
    <row r="59" spans="2:9" x14ac:dyDescent="0.2">
      <c r="B59" s="47"/>
      <c r="C59" s="12"/>
      <c r="D59" s="18"/>
      <c r="E59" s="18"/>
      <c r="F59" s="18"/>
      <c r="G59" s="36"/>
      <c r="H59" s="15"/>
      <c r="I59" s="39"/>
    </row>
    <row r="60" spans="2:9" x14ac:dyDescent="0.2">
      <c r="B60" s="47"/>
      <c r="C60" s="12"/>
      <c r="D60" s="18"/>
      <c r="E60" s="18"/>
      <c r="F60" s="18"/>
      <c r="G60" s="36"/>
      <c r="H60" s="15"/>
      <c r="I60" s="39"/>
    </row>
    <row r="61" spans="2:9" x14ac:dyDescent="0.2">
      <c r="B61" s="47"/>
      <c r="C61" s="12"/>
      <c r="D61" s="18"/>
      <c r="E61" s="18"/>
      <c r="F61" s="18"/>
      <c r="G61" s="36"/>
      <c r="H61" s="15" t="str">
        <f t="shared" si="0"/>
        <v/>
      </c>
      <c r="I61" s="39"/>
    </row>
    <row r="62" spans="2:9" x14ac:dyDescent="0.2">
      <c r="B62" s="47"/>
      <c r="C62" s="12"/>
      <c r="D62" s="18"/>
      <c r="E62" s="18"/>
      <c r="F62" s="18"/>
      <c r="G62" s="36"/>
      <c r="H62" s="15" t="str">
        <f t="shared" si="0"/>
        <v/>
      </c>
      <c r="I62" s="39"/>
    </row>
    <row r="63" spans="2:9" x14ac:dyDescent="0.2">
      <c r="B63" s="47"/>
      <c r="C63" s="12"/>
      <c r="D63" s="18"/>
      <c r="E63" s="18"/>
      <c r="F63" s="18"/>
      <c r="G63" s="45"/>
      <c r="H63" s="15" t="str">
        <f t="shared" si="0"/>
        <v/>
      </c>
      <c r="I63" s="39"/>
    </row>
    <row r="64" spans="2:9" x14ac:dyDescent="0.2">
      <c r="B64" s="47"/>
      <c r="C64" s="12"/>
      <c r="D64" s="18"/>
      <c r="E64" s="18"/>
      <c r="F64" s="18"/>
      <c r="G64" s="45"/>
      <c r="H64" s="15" t="str">
        <f t="shared" si="0"/>
        <v/>
      </c>
      <c r="I64" s="39"/>
    </row>
    <row r="65" spans="2:9" x14ac:dyDescent="0.2">
      <c r="B65" s="47"/>
      <c r="C65" s="12"/>
      <c r="D65" s="18"/>
      <c r="E65" s="18"/>
      <c r="F65" s="18"/>
      <c r="G65" s="36"/>
      <c r="H65" s="15" t="str">
        <f t="shared" si="0"/>
        <v/>
      </c>
      <c r="I65" s="39"/>
    </row>
    <row r="66" spans="2:9" x14ac:dyDescent="0.2">
      <c r="B66" s="47"/>
      <c r="C66" s="12"/>
      <c r="D66" s="18"/>
      <c r="E66" s="18"/>
      <c r="F66" s="18"/>
      <c r="G66" s="36"/>
      <c r="H66" s="15" t="str">
        <f t="shared" si="0"/>
        <v/>
      </c>
      <c r="I66" s="39"/>
    </row>
    <row r="67" spans="2:9" x14ac:dyDescent="0.2">
      <c r="B67" s="47"/>
      <c r="C67" s="12"/>
      <c r="D67" s="18"/>
      <c r="E67" s="18"/>
      <c r="F67" s="18"/>
      <c r="G67" s="36"/>
      <c r="H67" s="15" t="str">
        <f t="shared" si="0"/>
        <v/>
      </c>
      <c r="I67" s="39"/>
    </row>
    <row r="68" spans="2:9" x14ac:dyDescent="0.2">
      <c r="B68" s="47"/>
      <c r="C68" s="12"/>
      <c r="D68" s="18"/>
      <c r="E68" s="18"/>
      <c r="F68" s="18"/>
      <c r="G68" s="36"/>
      <c r="H68" s="15" t="str">
        <f t="shared" si="0"/>
        <v/>
      </c>
      <c r="I68" s="39"/>
    </row>
    <row r="69" spans="2:9" x14ac:dyDescent="0.2">
      <c r="B69" s="47"/>
      <c r="C69" s="12"/>
      <c r="D69" s="18"/>
      <c r="E69" s="18"/>
      <c r="F69" s="18"/>
      <c r="G69" s="36"/>
      <c r="H69" s="15" t="str">
        <f t="shared" si="0"/>
        <v/>
      </c>
      <c r="I69" s="39"/>
    </row>
    <row r="70" spans="2:9" x14ac:dyDescent="0.2">
      <c r="B70" s="47"/>
      <c r="C70" s="12"/>
      <c r="D70" s="18"/>
      <c r="E70" s="18"/>
      <c r="F70" s="18"/>
      <c r="G70" s="36"/>
      <c r="H70" s="15" t="str">
        <f t="shared" si="0"/>
        <v/>
      </c>
      <c r="I70" s="39"/>
    </row>
    <row r="71" spans="2:9" x14ac:dyDescent="0.2">
      <c r="B71" s="47"/>
      <c r="C71" s="12"/>
      <c r="D71" s="35"/>
      <c r="E71" s="35"/>
      <c r="F71" s="35"/>
      <c r="G71" s="36"/>
      <c r="H71" s="15" t="str">
        <f t="shared" si="0"/>
        <v/>
      </c>
    </row>
    <row r="72" spans="2:9" x14ac:dyDescent="0.2">
      <c r="B72" s="47"/>
      <c r="C72" s="12"/>
      <c r="D72" s="18"/>
      <c r="E72" s="18"/>
      <c r="F72" s="18"/>
      <c r="G72" s="36"/>
      <c r="H72" s="15" t="str">
        <f t="shared" si="0"/>
        <v/>
      </c>
      <c r="I72" s="39"/>
    </row>
    <row r="73" spans="2:9" x14ac:dyDescent="0.2">
      <c r="B73" s="47"/>
      <c r="C73" s="12"/>
      <c r="D73" s="18"/>
      <c r="E73" s="35"/>
      <c r="F73" s="35"/>
      <c r="G73" s="36"/>
      <c r="H73" s="15" t="str">
        <f t="shared" si="0"/>
        <v/>
      </c>
      <c r="I73" s="46"/>
    </row>
    <row r="74" spans="2:9" x14ac:dyDescent="0.2">
      <c r="B74" s="47"/>
      <c r="C74" s="12"/>
      <c r="D74" s="18"/>
      <c r="E74" s="35"/>
      <c r="F74" s="35"/>
      <c r="G74" s="36"/>
      <c r="H74" s="15" t="str">
        <f t="shared" si="0"/>
        <v/>
      </c>
    </row>
    <row r="75" spans="2:9" x14ac:dyDescent="0.2">
      <c r="B75" s="47"/>
      <c r="C75" s="12"/>
      <c r="D75" s="18"/>
      <c r="E75" s="18"/>
      <c r="F75" s="18"/>
      <c r="G75" s="36"/>
      <c r="H75" s="15" t="str">
        <f t="shared" si="0"/>
        <v/>
      </c>
      <c r="I75" s="39"/>
    </row>
    <row r="76" spans="2:9" x14ac:dyDescent="0.2">
      <c r="B76" s="47"/>
      <c r="C76" s="12"/>
      <c r="D76" s="18"/>
      <c r="E76" s="18"/>
      <c r="F76" s="18"/>
      <c r="G76" s="36"/>
      <c r="H76" s="15" t="str">
        <f t="shared" si="0"/>
        <v/>
      </c>
      <c r="I76" s="39"/>
    </row>
    <row r="77" spans="2:9" x14ac:dyDescent="0.2">
      <c r="B77" s="47"/>
      <c r="C77" s="12"/>
      <c r="D77" s="18"/>
      <c r="E77" s="18"/>
      <c r="F77" s="18"/>
      <c r="G77" s="36"/>
      <c r="H77" s="15" t="str">
        <f t="shared" si="0"/>
        <v/>
      </c>
      <c r="I77" s="39"/>
    </row>
    <row r="78" spans="2:9" x14ac:dyDescent="0.2">
      <c r="B78" s="47"/>
      <c r="C78" s="12"/>
      <c r="D78" s="18"/>
      <c r="E78" s="18"/>
      <c r="F78" s="18"/>
      <c r="G78" s="36"/>
      <c r="H78" s="15" t="str">
        <f t="shared" si="0"/>
        <v/>
      </c>
      <c r="I78" s="39"/>
    </row>
    <row r="79" spans="2:9" x14ac:dyDescent="0.2">
      <c r="B79" s="47"/>
      <c r="C79" s="12"/>
      <c r="D79" s="18"/>
      <c r="E79" s="18"/>
      <c r="F79" s="18"/>
      <c r="G79" s="36"/>
      <c r="H79" s="15" t="str">
        <f t="shared" si="0"/>
        <v/>
      </c>
      <c r="I79" s="39"/>
    </row>
    <row r="80" spans="2:9" s="26" customFormat="1" ht="19.5" customHeight="1" x14ac:dyDescent="0.2">
      <c r="B80" s="86" t="str">
        <f>$B$10</f>
        <v>C20.1</v>
      </c>
      <c r="C80" s="137" t="s">
        <v>215</v>
      </c>
      <c r="D80" s="29"/>
      <c r="E80" s="29"/>
      <c r="F80" s="30"/>
      <c r="G80" s="29"/>
      <c r="H80" s="31"/>
      <c r="I80" s="32"/>
    </row>
  </sheetData>
  <mergeCells count="4">
    <mergeCell ref="F1:H1"/>
    <mergeCell ref="B5:G7"/>
    <mergeCell ref="H4:H7"/>
    <mergeCell ref="B4:G4"/>
  </mergeCells>
  <phoneticPr fontId="13" type="noConversion"/>
  <pageMargins left="0.43307086614173229" right="0.31496062992125984" top="0.43307086614173229" bottom="0.62992125984251968" header="0.35433070866141736" footer="0.31496062992125984"/>
  <pageSetup paperSize="9" scale="74" firstPageNumber="53" fitToHeight="0" orientation="portrait" cellComments="asDisplayed" useFirstPageNumber="1" r:id="rId1"/>
  <headerFooter>
    <oddHeader xml:space="preserve">&amp;R&amp;"Arial,Bold Italic"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5D34-CF57-40E8-A7D2-491470DE9F10}">
  <sheetPr codeName="Sheet90">
    <tabColor theme="3" tint="0.59999389629810485"/>
  </sheetPr>
  <dimension ref="B1:K18"/>
  <sheetViews>
    <sheetView view="pageBreakPreview" zoomScale="90" zoomScaleNormal="100" zoomScaleSheetLayoutView="90" zoomScalePageLayoutView="150" workbookViewId="0">
      <selection activeCell="B16" sqref="B16"/>
    </sheetView>
  </sheetViews>
  <sheetFormatPr defaultColWidth="8.85546875" defaultRowHeight="12.75" x14ac:dyDescent="0.2"/>
  <cols>
    <col min="1" max="1" width="0.85546875" style="73" customWidth="1"/>
    <col min="2" max="2" width="11.7109375" style="89" customWidth="1"/>
    <col min="3" max="3" width="45.7109375" style="48" customWidth="1"/>
    <col min="4" max="4" width="13.7109375" style="48" customWidth="1"/>
    <col min="5" max="5" width="5.7109375" style="80" customWidth="1"/>
    <col min="6" max="6" width="15.7109375" style="73" customWidth="1"/>
    <col min="7" max="7" width="15.7109375" style="108" customWidth="1"/>
    <col min="8" max="8" width="18" style="109" customWidth="1"/>
    <col min="9" max="9" width="13.85546875" style="73" customWidth="1"/>
    <col min="10" max="16384" width="8.85546875" style="73"/>
  </cols>
  <sheetData>
    <row r="1" spans="2:11" x14ac:dyDescent="0.2">
      <c r="B1" s="76" t="str">
        <f>Client1</f>
        <v>Province of KwaZulu-Natal</v>
      </c>
      <c r="D1" s="3"/>
      <c r="E1" s="3"/>
      <c r="F1" s="160" t="str">
        <f>"Contract No. "&amp;ContractNo</f>
        <v>Contract No. ZNB01582/00000/00/HOD/INF/22/T</v>
      </c>
      <c r="G1" s="160"/>
      <c r="H1" s="160"/>
    </row>
    <row r="2" spans="2:11" s="1" customFormat="1" ht="18" customHeight="1" x14ac:dyDescent="0.2">
      <c r="B2" s="74" t="str">
        <f>Client2</f>
        <v>Department of Transport</v>
      </c>
      <c r="C2" s="48"/>
      <c r="D2" s="3"/>
      <c r="E2" s="3"/>
      <c r="F2" s="3"/>
      <c r="G2" s="104"/>
      <c r="H2" s="105"/>
    </row>
    <row r="3" spans="2:11" s="1" customFormat="1" ht="16.5" customHeight="1" x14ac:dyDescent="0.2">
      <c r="B3" s="63"/>
      <c r="C3" s="78"/>
      <c r="D3" s="64"/>
      <c r="E3" s="64"/>
      <c r="F3" s="64"/>
      <c r="G3" s="106"/>
      <c r="H3" s="107"/>
    </row>
    <row r="4" spans="2:11" s="1" customFormat="1" ht="7.5" customHeight="1" x14ac:dyDescent="0.2">
      <c r="B4" s="153" t="str">
        <f>ContractDescription</f>
        <v>THE RESEAL OF MAIN ROAD P35-1  FROM KM 0.000 TO KM 19.640 IN THE LADYSMITH REGION</v>
      </c>
      <c r="C4" s="154"/>
      <c r="D4" s="154"/>
      <c r="E4" s="154"/>
      <c r="F4" s="154"/>
      <c r="G4" s="154"/>
      <c r="H4" s="201"/>
    </row>
    <row r="5" spans="2:11" ht="12.75" customHeight="1" x14ac:dyDescent="0.2">
      <c r="B5" s="153"/>
      <c r="C5" s="154"/>
      <c r="D5" s="154"/>
      <c r="E5" s="154"/>
      <c r="F5" s="154"/>
      <c r="G5" s="154"/>
      <c r="H5" s="201"/>
    </row>
    <row r="6" spans="2:11" ht="7.5" customHeight="1" x14ac:dyDescent="0.2">
      <c r="B6" s="155"/>
      <c r="C6" s="156"/>
      <c r="D6" s="156"/>
      <c r="E6" s="156"/>
      <c r="F6" s="156"/>
      <c r="G6" s="156"/>
      <c r="H6" s="202"/>
    </row>
    <row r="7" spans="2:11" ht="25.5" customHeight="1" x14ac:dyDescent="0.2">
      <c r="B7" s="183" t="s">
        <v>218</v>
      </c>
      <c r="C7" s="184"/>
      <c r="D7" s="184"/>
      <c r="E7" s="184"/>
      <c r="F7" s="184"/>
      <c r="G7" s="184"/>
      <c r="H7" s="185"/>
    </row>
    <row r="8" spans="2:11" x14ac:dyDescent="0.2">
      <c r="B8" s="9" t="s">
        <v>219</v>
      </c>
      <c r="C8" s="186" t="s">
        <v>1</v>
      </c>
      <c r="D8" s="187"/>
      <c r="E8" s="188"/>
      <c r="F8" s="9" t="s">
        <v>207</v>
      </c>
      <c r="G8" s="197" t="s">
        <v>5</v>
      </c>
      <c r="H8" s="198"/>
      <c r="K8" s="81"/>
    </row>
    <row r="9" spans="2:11" x14ac:dyDescent="0.2">
      <c r="B9" s="18" t="str">
        <f>'C1.2'!B10</f>
        <v>C1.2</v>
      </c>
      <c r="C9" s="174" t="str">
        <f>'C1.2'!C10</f>
        <v>GENERAL REQUIREMENTS AND PAYMENT</v>
      </c>
      <c r="D9" s="175"/>
      <c r="E9" s="176"/>
      <c r="F9" s="38" t="s">
        <v>336</v>
      </c>
      <c r="G9" s="199">
        <f>'C1.2'!H91</f>
        <v>0</v>
      </c>
      <c r="H9" s="200"/>
      <c r="K9" s="81"/>
    </row>
    <row r="10" spans="2:11" ht="12.75" customHeight="1" x14ac:dyDescent="0.2">
      <c r="B10" s="18" t="str">
        <f>'C1.3'!B10</f>
        <v>C1.3</v>
      </c>
      <c r="C10" s="179" t="str">
        <f>'C1.3'!C10</f>
        <v>CONTRACTOR'S SITE ESTABLISHMENT AND GENERAL OBLIGATIONS</v>
      </c>
      <c r="D10" s="180">
        <f>'C1.3'!D10</f>
        <v>0</v>
      </c>
      <c r="E10" s="181">
        <f>'C1.3'!E10</f>
        <v>0</v>
      </c>
      <c r="F10" s="38" t="s">
        <v>337</v>
      </c>
      <c r="G10" s="195">
        <f>'C1.3'!H77</f>
        <v>0</v>
      </c>
      <c r="H10" s="196"/>
    </row>
    <row r="11" spans="2:11" ht="12.75" customHeight="1" x14ac:dyDescent="0.2">
      <c r="B11" s="18" t="str">
        <f>'C1.4'!B10</f>
        <v>C1.4</v>
      </c>
      <c r="C11" s="179" t="str">
        <f>'C1.4'!C10</f>
        <v>FACILITIES FOR THE ENGINEER</v>
      </c>
      <c r="D11" s="180">
        <f>'C1.4'!D10</f>
        <v>0</v>
      </c>
      <c r="E11" s="181">
        <f>'C1.4'!E10</f>
        <v>0</v>
      </c>
      <c r="F11" s="38" t="s">
        <v>338</v>
      </c>
      <c r="G11" s="195">
        <f>'C1.4'!H155</f>
        <v>0</v>
      </c>
      <c r="H11" s="196"/>
    </row>
    <row r="12" spans="2:11" ht="12.75" customHeight="1" x14ac:dyDescent="0.2">
      <c r="B12" s="18" t="str">
        <f>'C5.4'!B10</f>
        <v>C5.4</v>
      </c>
      <c r="C12" s="179" t="str">
        <f>'C5.4'!C10</f>
        <v>STABILISATION</v>
      </c>
      <c r="D12" s="180">
        <f>'C5.4'!D10</f>
        <v>0</v>
      </c>
      <c r="E12" s="181">
        <f>'C5.4'!E10</f>
        <v>0</v>
      </c>
      <c r="F12" s="38" t="s">
        <v>339</v>
      </c>
      <c r="G12" s="195">
        <f>'C5.4'!H77</f>
        <v>0</v>
      </c>
      <c r="H12" s="196"/>
    </row>
    <row r="13" spans="2:11" ht="12.75" customHeight="1" x14ac:dyDescent="0.2">
      <c r="B13" s="18" t="str">
        <f>'C5.5'!B10</f>
        <v>C5.5</v>
      </c>
      <c r="C13" s="179" t="str">
        <f>'C5.5'!C10</f>
        <v>RECONSTRUCTION OF PAVEMENT LAYERS</v>
      </c>
      <c r="D13" s="180">
        <f>'C5.5'!D10</f>
        <v>0</v>
      </c>
      <c r="E13" s="181">
        <f>'C5.5'!E10</f>
        <v>0</v>
      </c>
      <c r="F13" s="38" t="s">
        <v>340</v>
      </c>
      <c r="G13" s="195">
        <f>'C5.5'!H77</f>
        <v>0</v>
      </c>
      <c r="H13" s="196"/>
    </row>
    <row r="14" spans="2:11" x14ac:dyDescent="0.2">
      <c r="B14" s="18" t="str">
        <f>'C8.3'!B10</f>
        <v>C8.3</v>
      </c>
      <c r="C14" s="179" t="str">
        <f>'C8.3'!C10</f>
        <v>TEXTURE TREATMENT</v>
      </c>
      <c r="D14" s="180">
        <f>'C8.3'!D10</f>
        <v>0</v>
      </c>
      <c r="E14" s="181">
        <f>'C8.3'!E10</f>
        <v>0</v>
      </c>
      <c r="F14" s="38" t="s">
        <v>341</v>
      </c>
      <c r="G14" s="195">
        <f>'C8.3'!H76</f>
        <v>0</v>
      </c>
      <c r="H14" s="196"/>
    </row>
    <row r="15" spans="2:11" x14ac:dyDescent="0.2">
      <c r="B15" s="18" t="str">
        <f>'C10.1'!B10</f>
        <v>C10.1</v>
      </c>
      <c r="C15" s="179" t="str">
        <f>'C10.1'!C10</f>
        <v>GENERAL REQUIREMENTS FOR SURFACE TREATMENTS</v>
      </c>
      <c r="D15" s="180">
        <f>'C10.1'!D11</f>
        <v>0</v>
      </c>
      <c r="E15" s="181">
        <f>'C10.1'!E11</f>
        <v>0</v>
      </c>
      <c r="F15" s="38" t="s">
        <v>342</v>
      </c>
      <c r="G15" s="195">
        <f>'C10.1'!H76</f>
        <v>0</v>
      </c>
      <c r="H15" s="196"/>
    </row>
    <row r="16" spans="2:11" x14ac:dyDescent="0.2">
      <c r="B16" s="67" t="str">
        <f>'C20.1'!B10</f>
        <v>C20.1</v>
      </c>
      <c r="C16" s="208" t="str">
        <f>'C20.1'!C10</f>
        <v>TESTING MATERIALS AND JUDGEMENT OF WORKMANSHIP</v>
      </c>
      <c r="D16" s="208"/>
      <c r="E16" s="208"/>
      <c r="F16" s="38" t="s">
        <v>333</v>
      </c>
      <c r="G16" s="209">
        <f>'C20.1'!H80</f>
        <v>0</v>
      </c>
      <c r="H16" s="196"/>
    </row>
    <row r="17" spans="2:9" x14ac:dyDescent="0.2">
      <c r="B17" s="116"/>
      <c r="C17" s="203"/>
      <c r="D17" s="203"/>
      <c r="E17" s="203"/>
      <c r="F17" s="87"/>
      <c r="G17" s="204">
        <v>0</v>
      </c>
      <c r="H17" s="205"/>
    </row>
    <row r="18" spans="2:9" s="26" customFormat="1" ht="19.5" customHeight="1" x14ac:dyDescent="0.2">
      <c r="B18" s="168" t="s">
        <v>267</v>
      </c>
      <c r="C18" s="169"/>
      <c r="D18" s="169"/>
      <c r="E18" s="169"/>
      <c r="F18" s="169"/>
      <c r="G18" s="206">
        <f>SUM(G9:H17)</f>
        <v>0</v>
      </c>
      <c r="H18" s="207"/>
      <c r="I18" s="112"/>
    </row>
  </sheetData>
  <mergeCells count="26">
    <mergeCell ref="C17:E17"/>
    <mergeCell ref="G17:H17"/>
    <mergeCell ref="G18:H18"/>
    <mergeCell ref="G12:H12"/>
    <mergeCell ref="G13:H13"/>
    <mergeCell ref="G14:H14"/>
    <mergeCell ref="G15:H15"/>
    <mergeCell ref="B18:F18"/>
    <mergeCell ref="C16:E16"/>
    <mergeCell ref="G16:H16"/>
    <mergeCell ref="C15:E15"/>
    <mergeCell ref="F1:H1"/>
    <mergeCell ref="B7:H7"/>
    <mergeCell ref="G8:H8"/>
    <mergeCell ref="G9:H9"/>
    <mergeCell ref="G10:H10"/>
    <mergeCell ref="H4:H6"/>
    <mergeCell ref="B4:G6"/>
    <mergeCell ref="C8:E8"/>
    <mergeCell ref="C9:E9"/>
    <mergeCell ref="C10:E10"/>
    <mergeCell ref="G11:H11"/>
    <mergeCell ref="C14:E14"/>
    <mergeCell ref="C12:E12"/>
    <mergeCell ref="C13:E13"/>
    <mergeCell ref="C11:E11"/>
  </mergeCells>
  <phoneticPr fontId="22" type="noConversion"/>
  <pageMargins left="0.43307086614173229" right="0.31496062992125984" top="0.43307086614173229" bottom="0.62992125984251968" header="0.35433070866141736" footer="0.31496062992125984"/>
  <pageSetup paperSize="9" scale="56" firstPageNumber="54" orientation="portrait" cellComments="asDisplayed" useFirstPageNumber="1" r:id="rId1"/>
  <headerFooter>
    <oddHeader xml:space="preserve">&amp;R&amp;"Arial,Bold Italic"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BFEB-7192-412E-8F11-FDF179FD734E}">
  <dimension ref="B1:I67"/>
  <sheetViews>
    <sheetView view="pageBreakPreview" topLeftCell="A47" zoomScaleNormal="125" zoomScaleSheetLayoutView="100" zoomScalePageLayoutView="125" workbookViewId="0">
      <selection activeCell="B4" sqref="B5:G7"/>
    </sheetView>
  </sheetViews>
  <sheetFormatPr defaultColWidth="6.85546875" defaultRowHeight="12.75" x14ac:dyDescent="0.2"/>
  <cols>
    <col min="1" max="1" width="0.85546875" style="1" customWidth="1"/>
    <col min="2" max="2" width="11.7109375" style="33" customWidth="1"/>
    <col min="3" max="3" width="45.7109375" style="2"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6.85546875" style="1"/>
  </cols>
  <sheetData>
    <row r="1" spans="2:9" x14ac:dyDescent="0.2">
      <c r="B1" s="76" t="str">
        <f>Client1</f>
        <v>Province of KwaZulu-Natal</v>
      </c>
      <c r="F1" s="160" t="str">
        <f>"Contract No. "&amp;ContractNo</f>
        <v>Contract No. ZNB01582/00000/00/HOD/INF/22/T</v>
      </c>
      <c r="G1" s="160"/>
      <c r="H1" s="160"/>
    </row>
    <row r="2" spans="2:9" x14ac:dyDescent="0.2">
      <c r="B2" s="74" t="str">
        <f>Client2</f>
        <v>Department of Transport</v>
      </c>
    </row>
    <row r="3" spans="2:9" x14ac:dyDescent="0.2">
      <c r="B3" s="63"/>
      <c r="C3" s="63"/>
      <c r="D3" s="64"/>
      <c r="E3" s="64"/>
      <c r="F3" s="64"/>
      <c r="G3" s="65"/>
      <c r="H3" s="77"/>
    </row>
    <row r="4" spans="2:9" x14ac:dyDescent="0.2">
      <c r="B4" s="150" t="s">
        <v>7</v>
      </c>
      <c r="C4" s="151"/>
      <c r="D4" s="151"/>
      <c r="E4" s="151"/>
      <c r="F4" s="151"/>
      <c r="G4" s="151"/>
      <c r="H4" s="171" t="str">
        <f>"CHAPTER "&amp;B10</f>
        <v>CHAPTER F1</v>
      </c>
      <c r="I4" s="5"/>
    </row>
    <row r="5" spans="2:9" ht="7.5" customHeight="1" x14ac:dyDescent="0.2">
      <c r="B5" s="153" t="str">
        <f>ContractDescription</f>
        <v>THE RESEAL OF MAIN ROAD P35-1  FROM KM 0.000 TO KM 19.640 IN THE LADYSMITH REGION</v>
      </c>
      <c r="C5" s="154"/>
      <c r="D5" s="154"/>
      <c r="E5" s="154"/>
      <c r="F5" s="154"/>
      <c r="G5" s="154"/>
      <c r="H5" s="172"/>
      <c r="I5" s="6"/>
    </row>
    <row r="6" spans="2:9" ht="12.75" customHeight="1" x14ac:dyDescent="0.2">
      <c r="B6" s="153"/>
      <c r="C6" s="154"/>
      <c r="D6" s="154"/>
      <c r="E6" s="154"/>
      <c r="F6" s="154"/>
      <c r="G6" s="154"/>
      <c r="H6" s="172"/>
      <c r="I6" s="6"/>
    </row>
    <row r="7" spans="2:9" ht="7.5" customHeight="1" x14ac:dyDescent="0.2">
      <c r="B7" s="155"/>
      <c r="C7" s="156"/>
      <c r="D7" s="156"/>
      <c r="E7" s="156"/>
      <c r="F7" s="156"/>
      <c r="G7" s="156"/>
      <c r="H7" s="173"/>
      <c r="I7" s="6"/>
    </row>
    <row r="8" spans="2:9" s="7" customFormat="1" ht="24.95" customHeight="1" x14ac:dyDescent="0.2">
      <c r="B8" s="8" t="s">
        <v>0</v>
      </c>
      <c r="C8" s="9" t="s">
        <v>1</v>
      </c>
      <c r="D8" s="9" t="s">
        <v>2</v>
      </c>
      <c r="E8" s="9" t="s">
        <v>8</v>
      </c>
      <c r="F8" s="9" t="s">
        <v>3</v>
      </c>
      <c r="G8" s="9" t="s">
        <v>4</v>
      </c>
      <c r="H8" s="9" t="s">
        <v>5</v>
      </c>
      <c r="I8" s="10"/>
    </row>
    <row r="9" spans="2:9" x14ac:dyDescent="0.2">
      <c r="B9" s="11"/>
      <c r="C9" s="12"/>
      <c r="D9" s="13"/>
      <c r="E9" s="13"/>
      <c r="F9" s="13"/>
      <c r="G9" s="14"/>
      <c r="H9" s="15" t="str">
        <f>IF(D9="","",F9*G9)</f>
        <v/>
      </c>
      <c r="I9" s="16"/>
    </row>
    <row r="10" spans="2:9" ht="25.5" x14ac:dyDescent="0.2">
      <c r="B10" s="59" t="s">
        <v>221</v>
      </c>
      <c r="C10" s="17" t="s">
        <v>194</v>
      </c>
      <c r="D10" s="18"/>
      <c r="E10" s="18"/>
      <c r="F10" s="18"/>
      <c r="G10" s="38"/>
      <c r="H10" s="15" t="str">
        <f t="shared" ref="H10:H66" si="0">IF(D10="","",F10*G10)</f>
        <v/>
      </c>
      <c r="I10" s="39"/>
    </row>
    <row r="11" spans="2:9" x14ac:dyDescent="0.2">
      <c r="B11" s="47"/>
      <c r="C11" s="12"/>
      <c r="D11" s="18"/>
      <c r="E11" s="18"/>
      <c r="F11" s="18"/>
      <c r="G11" s="38"/>
      <c r="H11" s="15" t="str">
        <f t="shared" si="0"/>
        <v/>
      </c>
      <c r="I11" s="39"/>
    </row>
    <row r="12" spans="2:9" ht="25.5" x14ac:dyDescent="0.2">
      <c r="B12" s="47" t="s">
        <v>195</v>
      </c>
      <c r="C12" s="12" t="s">
        <v>196</v>
      </c>
      <c r="D12" s="18" t="s">
        <v>11</v>
      </c>
      <c r="E12" s="18"/>
      <c r="F12" s="117">
        <v>1</v>
      </c>
      <c r="G12" s="118"/>
      <c r="H12" s="15"/>
      <c r="I12" s="39"/>
    </row>
    <row r="13" spans="2:9" x14ac:dyDescent="0.2">
      <c r="B13" s="59"/>
      <c r="C13" s="12"/>
      <c r="D13" s="18"/>
      <c r="E13" s="18"/>
      <c r="F13" s="119"/>
      <c r="G13" s="120"/>
      <c r="H13" s="15" t="str">
        <f t="shared" si="0"/>
        <v/>
      </c>
      <c r="I13" s="39"/>
    </row>
    <row r="14" spans="2:9" x14ac:dyDescent="0.2">
      <c r="B14" s="47" t="s">
        <v>197</v>
      </c>
      <c r="C14" s="12" t="s">
        <v>198</v>
      </c>
      <c r="D14" s="18"/>
      <c r="E14" s="18"/>
      <c r="F14" s="119"/>
      <c r="G14" s="120"/>
      <c r="H14" s="15" t="str">
        <f t="shared" si="0"/>
        <v/>
      </c>
      <c r="I14" s="40"/>
    </row>
    <row r="15" spans="2:9" x14ac:dyDescent="0.2">
      <c r="B15" s="59"/>
      <c r="C15" s="12"/>
      <c r="D15" s="18"/>
      <c r="E15" s="18"/>
      <c r="F15" s="119"/>
      <c r="G15" s="120"/>
      <c r="H15" s="15" t="str">
        <f t="shared" si="0"/>
        <v/>
      </c>
      <c r="I15" s="40"/>
    </row>
    <row r="16" spans="2:9" x14ac:dyDescent="0.2">
      <c r="B16" s="47" t="s">
        <v>41</v>
      </c>
      <c r="C16" s="12" t="s">
        <v>226</v>
      </c>
      <c r="D16" s="18"/>
      <c r="E16" s="18"/>
      <c r="F16" s="119"/>
      <c r="G16" s="121"/>
      <c r="H16" s="15" t="str">
        <f t="shared" si="0"/>
        <v/>
      </c>
      <c r="I16" s="40"/>
    </row>
    <row r="17" spans="2:9" x14ac:dyDescent="0.2">
      <c r="B17" s="59"/>
      <c r="C17" s="12"/>
      <c r="D17" s="18"/>
      <c r="E17" s="18"/>
      <c r="F17" s="119"/>
      <c r="G17" s="121"/>
      <c r="H17" s="15" t="str">
        <f t="shared" si="0"/>
        <v/>
      </c>
      <c r="I17" s="40"/>
    </row>
    <row r="18" spans="2:9" x14ac:dyDescent="0.2">
      <c r="B18" s="47" t="s">
        <v>144</v>
      </c>
      <c r="C18" s="12" t="s">
        <v>223</v>
      </c>
      <c r="D18" s="18" t="s">
        <v>183</v>
      </c>
      <c r="E18" s="18"/>
      <c r="F18" s="119">
        <v>1</v>
      </c>
      <c r="G18" s="121">
        <v>200000</v>
      </c>
      <c r="H18" s="15">
        <f t="shared" si="0"/>
        <v>200000</v>
      </c>
      <c r="I18" s="39"/>
    </row>
    <row r="19" spans="2:9" x14ac:dyDescent="0.2">
      <c r="B19" s="47"/>
      <c r="C19" s="12"/>
      <c r="D19" s="18"/>
      <c r="E19" s="18"/>
      <c r="F19" s="119"/>
      <c r="G19" s="121"/>
      <c r="H19" s="15" t="str">
        <f t="shared" si="0"/>
        <v/>
      </c>
      <c r="I19" s="39"/>
    </row>
    <row r="20" spans="2:9" ht="25.5" x14ac:dyDescent="0.2">
      <c r="B20" s="47" t="s">
        <v>145</v>
      </c>
      <c r="C20" s="12" t="s">
        <v>224</v>
      </c>
      <c r="D20" s="18" t="s">
        <v>24</v>
      </c>
      <c r="E20" s="35"/>
      <c r="F20" s="119">
        <f>H18</f>
        <v>200000</v>
      </c>
      <c r="G20" s="122"/>
      <c r="H20" s="15"/>
    </row>
    <row r="21" spans="2:9" x14ac:dyDescent="0.2">
      <c r="B21" s="47"/>
      <c r="C21" s="1"/>
      <c r="D21" s="18"/>
      <c r="E21" s="35"/>
      <c r="F21" s="119"/>
      <c r="G21" s="121"/>
      <c r="H21" s="15" t="str">
        <f t="shared" si="0"/>
        <v/>
      </c>
    </row>
    <row r="22" spans="2:9" x14ac:dyDescent="0.2">
      <c r="B22" s="47" t="s">
        <v>43</v>
      </c>
      <c r="C22" s="12" t="s">
        <v>225</v>
      </c>
      <c r="D22" s="18"/>
      <c r="E22" s="35"/>
      <c r="F22" s="119"/>
      <c r="G22" s="121"/>
      <c r="H22" s="15" t="str">
        <f t="shared" si="0"/>
        <v/>
      </c>
    </row>
    <row r="23" spans="2:9" x14ac:dyDescent="0.2">
      <c r="B23" s="47"/>
      <c r="C23" s="12"/>
      <c r="D23" s="18"/>
      <c r="E23" s="35"/>
      <c r="F23" s="119"/>
      <c r="G23" s="121"/>
      <c r="H23" s="15" t="str">
        <f t="shared" si="0"/>
        <v/>
      </c>
    </row>
    <row r="24" spans="2:9" x14ac:dyDescent="0.2">
      <c r="B24" s="47" t="s">
        <v>147</v>
      </c>
      <c r="C24" s="12" t="s">
        <v>223</v>
      </c>
      <c r="D24" s="18" t="s">
        <v>183</v>
      </c>
      <c r="E24" s="35"/>
      <c r="F24" s="119">
        <v>1</v>
      </c>
      <c r="G24" s="121">
        <v>200000</v>
      </c>
      <c r="H24" s="15">
        <f t="shared" si="0"/>
        <v>200000</v>
      </c>
    </row>
    <row r="25" spans="2:9" x14ac:dyDescent="0.2">
      <c r="B25" s="47"/>
      <c r="C25" s="12"/>
      <c r="D25" s="18"/>
      <c r="E25" s="35"/>
      <c r="F25" s="119"/>
      <c r="G25" s="121"/>
      <c r="H25" s="15" t="str">
        <f t="shared" si="0"/>
        <v/>
      </c>
    </row>
    <row r="26" spans="2:9" ht="25.5" x14ac:dyDescent="0.2">
      <c r="B26" s="47" t="s">
        <v>148</v>
      </c>
      <c r="C26" s="12" t="s">
        <v>227</v>
      </c>
      <c r="D26" s="18" t="s">
        <v>24</v>
      </c>
      <c r="E26" s="18"/>
      <c r="F26" s="119">
        <f>H24</f>
        <v>200000</v>
      </c>
      <c r="G26" s="122"/>
      <c r="H26" s="15"/>
      <c r="I26" s="40"/>
    </row>
    <row r="27" spans="2:9" x14ac:dyDescent="0.2">
      <c r="B27" s="47"/>
      <c r="C27" s="12"/>
      <c r="D27" s="18"/>
      <c r="E27" s="13"/>
      <c r="F27" s="119"/>
      <c r="G27" s="121"/>
      <c r="H27" s="15" t="str">
        <f t="shared" si="0"/>
        <v/>
      </c>
      <c r="I27" s="16"/>
    </row>
    <row r="28" spans="2:9" s="34" customFormat="1" x14ac:dyDescent="0.2">
      <c r="B28" s="47" t="s">
        <v>44</v>
      </c>
      <c r="C28" s="12" t="s">
        <v>228</v>
      </c>
      <c r="D28" s="18"/>
      <c r="E28" s="13"/>
      <c r="F28" s="119"/>
      <c r="G28" s="121"/>
      <c r="H28" s="15" t="str">
        <f t="shared" si="0"/>
        <v/>
      </c>
      <c r="I28" s="16"/>
    </row>
    <row r="29" spans="2:9" x14ac:dyDescent="0.2">
      <c r="B29" s="47"/>
      <c r="C29" s="12"/>
      <c r="D29" s="18"/>
      <c r="E29" s="18"/>
      <c r="F29" s="119"/>
      <c r="G29" s="121"/>
      <c r="H29" s="15" t="str">
        <f t="shared" si="0"/>
        <v/>
      </c>
      <c r="I29" s="40"/>
    </row>
    <row r="30" spans="2:9" x14ac:dyDescent="0.2">
      <c r="B30" s="47" t="s">
        <v>164</v>
      </c>
      <c r="C30" s="12" t="s">
        <v>223</v>
      </c>
      <c r="D30" s="18" t="s">
        <v>183</v>
      </c>
      <c r="E30" s="18"/>
      <c r="F30" s="119">
        <v>1</v>
      </c>
      <c r="G30" s="123">
        <v>200000</v>
      </c>
      <c r="H30" s="15">
        <f t="shared" si="0"/>
        <v>200000</v>
      </c>
      <c r="I30" s="40"/>
    </row>
    <row r="31" spans="2:9" x14ac:dyDescent="0.2">
      <c r="B31" s="47"/>
      <c r="C31" s="12"/>
      <c r="D31" s="18"/>
      <c r="E31" s="18"/>
      <c r="F31" s="119"/>
      <c r="G31" s="121"/>
      <c r="H31" s="15" t="str">
        <f t="shared" si="0"/>
        <v/>
      </c>
      <c r="I31" s="39"/>
    </row>
    <row r="32" spans="2:9" ht="25.5" x14ac:dyDescent="0.2">
      <c r="B32" s="47" t="s">
        <v>165</v>
      </c>
      <c r="C32" s="12" t="s">
        <v>232</v>
      </c>
      <c r="D32" s="18" t="s">
        <v>24</v>
      </c>
      <c r="E32" s="18"/>
      <c r="F32" s="124">
        <f>H30</f>
        <v>200000</v>
      </c>
      <c r="G32" s="125"/>
      <c r="H32" s="15"/>
      <c r="I32" s="39"/>
    </row>
    <row r="33" spans="2:9" x14ac:dyDescent="0.2">
      <c r="B33" s="47"/>
      <c r="C33" s="12"/>
      <c r="D33" s="18"/>
      <c r="E33" s="18"/>
      <c r="F33" s="119"/>
      <c r="G33" s="121"/>
      <c r="H33" s="15" t="str">
        <f t="shared" si="0"/>
        <v/>
      </c>
      <c r="I33" s="39"/>
    </row>
    <row r="34" spans="2:9" ht="25.5" x14ac:dyDescent="0.2">
      <c r="B34" s="47" t="s">
        <v>45</v>
      </c>
      <c r="C34" s="12" t="s">
        <v>229</v>
      </c>
      <c r="D34" s="18"/>
      <c r="E34" s="18"/>
      <c r="F34" s="119"/>
      <c r="G34" s="123"/>
      <c r="H34" s="15" t="str">
        <f t="shared" si="0"/>
        <v/>
      </c>
      <c r="I34" s="39"/>
    </row>
    <row r="35" spans="2:9" x14ac:dyDescent="0.2">
      <c r="B35" s="47"/>
      <c r="C35" s="12"/>
      <c r="D35" s="18"/>
      <c r="E35" s="18"/>
      <c r="F35" s="119"/>
      <c r="G35" s="121"/>
      <c r="H35" s="15" t="str">
        <f t="shared" si="0"/>
        <v/>
      </c>
      <c r="I35" s="39"/>
    </row>
    <row r="36" spans="2:9" x14ac:dyDescent="0.2">
      <c r="B36" s="47" t="s">
        <v>176</v>
      </c>
      <c r="C36" s="12" t="s">
        <v>223</v>
      </c>
      <c r="D36" s="18" t="s">
        <v>183</v>
      </c>
      <c r="E36" s="18"/>
      <c r="F36" s="120">
        <v>1</v>
      </c>
      <c r="G36" s="126">
        <v>200000</v>
      </c>
      <c r="H36" s="15">
        <f t="shared" si="0"/>
        <v>200000</v>
      </c>
      <c r="I36" s="39"/>
    </row>
    <row r="37" spans="2:9" x14ac:dyDescent="0.2">
      <c r="B37" s="47"/>
      <c r="C37" s="12"/>
      <c r="D37" s="18"/>
      <c r="E37" s="18"/>
      <c r="F37" s="119"/>
      <c r="G37" s="121"/>
      <c r="H37" s="15" t="str">
        <f t="shared" si="0"/>
        <v/>
      </c>
      <c r="I37" s="39"/>
    </row>
    <row r="38" spans="2:9" ht="25.5" x14ac:dyDescent="0.2">
      <c r="B38" s="47" t="s">
        <v>230</v>
      </c>
      <c r="C38" s="12" t="s">
        <v>231</v>
      </c>
      <c r="D38" s="18" t="s">
        <v>24</v>
      </c>
      <c r="E38" s="18"/>
      <c r="F38" s="119">
        <f>H36</f>
        <v>200000</v>
      </c>
      <c r="G38" s="122"/>
      <c r="H38" s="15"/>
      <c r="I38" s="39"/>
    </row>
    <row r="39" spans="2:9" x14ac:dyDescent="0.2">
      <c r="B39" s="47"/>
      <c r="C39" s="12"/>
      <c r="D39" s="18"/>
      <c r="E39" s="18"/>
      <c r="F39" s="119"/>
      <c r="G39" s="121"/>
      <c r="H39" s="15"/>
      <c r="I39" s="39"/>
    </row>
    <row r="40" spans="2:9" ht="25.5" x14ac:dyDescent="0.2">
      <c r="B40" s="47" t="s">
        <v>199</v>
      </c>
      <c r="C40" s="12" t="s">
        <v>200</v>
      </c>
      <c r="D40" s="18"/>
      <c r="E40" s="18"/>
      <c r="F40" s="124"/>
      <c r="G40" s="127"/>
      <c r="H40" s="15" t="str">
        <f t="shared" si="0"/>
        <v/>
      </c>
      <c r="I40" s="39"/>
    </row>
    <row r="41" spans="2:9" x14ac:dyDescent="0.2">
      <c r="B41" s="47"/>
      <c r="C41" s="12"/>
      <c r="D41" s="18"/>
      <c r="E41" s="18"/>
      <c r="F41" s="124"/>
      <c r="G41" s="127"/>
      <c r="H41" s="15" t="str">
        <f t="shared" si="0"/>
        <v/>
      </c>
      <c r="I41" s="39"/>
    </row>
    <row r="42" spans="2:9" x14ac:dyDescent="0.2">
      <c r="B42" s="47" t="s">
        <v>41</v>
      </c>
      <c r="C42" s="12" t="s">
        <v>237</v>
      </c>
      <c r="D42" s="18" t="s">
        <v>220</v>
      </c>
      <c r="E42" s="18"/>
      <c r="F42" s="119">
        <v>1</v>
      </c>
      <c r="G42" s="121">
        <v>400000</v>
      </c>
      <c r="H42" s="15">
        <f t="shared" si="0"/>
        <v>400000</v>
      </c>
      <c r="I42" s="39"/>
    </row>
    <row r="43" spans="2:9" x14ac:dyDescent="0.2">
      <c r="B43" s="47"/>
      <c r="C43" s="12"/>
      <c r="D43" s="18"/>
      <c r="E43" s="18"/>
      <c r="F43" s="119"/>
      <c r="G43" s="121"/>
      <c r="H43" s="15" t="str">
        <f t="shared" si="0"/>
        <v/>
      </c>
      <c r="I43" s="39"/>
    </row>
    <row r="44" spans="2:9" x14ac:dyDescent="0.2">
      <c r="B44" s="47" t="s">
        <v>43</v>
      </c>
      <c r="C44" s="12" t="s">
        <v>238</v>
      </c>
      <c r="D44" s="18" t="s">
        <v>220</v>
      </c>
      <c r="E44" s="18"/>
      <c r="F44" s="119">
        <v>1</v>
      </c>
      <c r="G44" s="121">
        <v>50000</v>
      </c>
      <c r="H44" s="15">
        <f t="shared" si="0"/>
        <v>50000</v>
      </c>
      <c r="I44" s="39"/>
    </row>
    <row r="45" spans="2:9" x14ac:dyDescent="0.2">
      <c r="B45" s="47"/>
      <c r="C45" s="12"/>
      <c r="D45" s="18"/>
      <c r="E45" s="18"/>
      <c r="F45" s="119"/>
      <c r="G45" s="121"/>
      <c r="H45" s="15" t="str">
        <f t="shared" si="0"/>
        <v/>
      </c>
      <c r="I45" s="39"/>
    </row>
    <row r="46" spans="2:9" ht="25.5" x14ac:dyDescent="0.2">
      <c r="B46" s="47" t="s">
        <v>58</v>
      </c>
      <c r="C46" s="12" t="s">
        <v>239</v>
      </c>
      <c r="D46" s="18" t="s">
        <v>24</v>
      </c>
      <c r="E46" s="18"/>
      <c r="F46" s="120">
        <v>450000</v>
      </c>
      <c r="G46" s="128"/>
      <c r="H46" s="15"/>
      <c r="I46" s="39"/>
    </row>
    <row r="47" spans="2:9" x14ac:dyDescent="0.2">
      <c r="B47" s="47"/>
      <c r="C47" s="12"/>
      <c r="D47" s="18"/>
      <c r="E47" s="18"/>
      <c r="F47" s="13"/>
      <c r="G47" s="56"/>
      <c r="H47" s="15" t="str">
        <f t="shared" si="0"/>
        <v/>
      </c>
      <c r="I47" s="39"/>
    </row>
    <row r="48" spans="2:9" x14ac:dyDescent="0.2">
      <c r="B48" s="47" t="s">
        <v>45</v>
      </c>
      <c r="C48" s="12" t="s">
        <v>240</v>
      </c>
      <c r="D48" s="18"/>
      <c r="E48" s="18"/>
      <c r="F48" s="13"/>
      <c r="G48" s="56"/>
      <c r="H48" s="15" t="str">
        <f t="shared" si="0"/>
        <v/>
      </c>
      <c r="I48" s="39"/>
    </row>
    <row r="49" spans="2:9" x14ac:dyDescent="0.2">
      <c r="B49" s="47"/>
      <c r="C49" s="12"/>
      <c r="D49" s="18"/>
      <c r="E49" s="18"/>
      <c r="F49" s="13"/>
      <c r="G49" s="56"/>
      <c r="H49" s="15" t="str">
        <f t="shared" si="0"/>
        <v/>
      </c>
      <c r="I49" s="39"/>
    </row>
    <row r="50" spans="2:9" x14ac:dyDescent="0.2">
      <c r="B50" s="47" t="s">
        <v>176</v>
      </c>
      <c r="C50" s="12" t="s">
        <v>241</v>
      </c>
      <c r="D50" s="18" t="s">
        <v>220</v>
      </c>
      <c r="E50" s="18"/>
      <c r="F50" s="119">
        <v>1</v>
      </c>
      <c r="G50" s="121">
        <v>50000</v>
      </c>
      <c r="H50" s="15">
        <f t="shared" si="0"/>
        <v>50000</v>
      </c>
      <c r="I50" s="39"/>
    </row>
    <row r="51" spans="2:9" x14ac:dyDescent="0.2">
      <c r="B51" s="47"/>
      <c r="C51" s="12"/>
      <c r="D51" s="18"/>
      <c r="E51" s="18"/>
      <c r="F51" s="119"/>
      <c r="G51" s="121"/>
      <c r="H51" s="15" t="str">
        <f t="shared" si="0"/>
        <v/>
      </c>
      <c r="I51" s="39"/>
    </row>
    <row r="52" spans="2:9" ht="25.5" x14ac:dyDescent="0.2">
      <c r="B52" s="47" t="s">
        <v>230</v>
      </c>
      <c r="C52" s="12" t="s">
        <v>242</v>
      </c>
      <c r="D52" s="18" t="s">
        <v>24</v>
      </c>
      <c r="E52" s="18"/>
      <c r="F52" s="120">
        <f>H50</f>
        <v>50000</v>
      </c>
      <c r="G52" s="128"/>
      <c r="H52" s="15"/>
      <c r="I52" s="39"/>
    </row>
    <row r="53" spans="2:9" x14ac:dyDescent="0.2">
      <c r="B53" s="47"/>
      <c r="C53" s="12"/>
      <c r="D53" s="35"/>
      <c r="E53" s="35"/>
      <c r="F53" s="119"/>
      <c r="G53" s="129"/>
      <c r="H53" s="15" t="str">
        <f t="shared" si="0"/>
        <v/>
      </c>
    </row>
    <row r="54" spans="2:9" ht="25.5" x14ac:dyDescent="0.2">
      <c r="B54" s="47" t="s">
        <v>46</v>
      </c>
      <c r="C54" s="12" t="s">
        <v>243</v>
      </c>
      <c r="D54" s="18"/>
      <c r="E54" s="18"/>
      <c r="F54" s="119"/>
      <c r="G54" s="130"/>
      <c r="H54" s="15" t="str">
        <f t="shared" si="0"/>
        <v/>
      </c>
      <c r="I54" s="39"/>
    </row>
    <row r="55" spans="2:9" x14ac:dyDescent="0.2">
      <c r="B55" s="47"/>
      <c r="C55" s="12"/>
      <c r="D55" s="18"/>
      <c r="E55" s="35"/>
      <c r="F55" s="119"/>
      <c r="G55" s="130"/>
      <c r="H55" s="15" t="str">
        <f t="shared" si="0"/>
        <v/>
      </c>
      <c r="I55" s="46"/>
    </row>
    <row r="56" spans="2:9" x14ac:dyDescent="0.2">
      <c r="B56" s="47" t="s">
        <v>233</v>
      </c>
      <c r="C56" s="12" t="s">
        <v>244</v>
      </c>
      <c r="D56" s="18" t="s">
        <v>201</v>
      </c>
      <c r="E56" s="35"/>
      <c r="F56" s="119">
        <v>80</v>
      </c>
      <c r="G56" s="121"/>
      <c r="H56" s="15"/>
    </row>
    <row r="57" spans="2:9" x14ac:dyDescent="0.2">
      <c r="B57" s="47"/>
      <c r="C57" s="12"/>
      <c r="D57" s="18"/>
      <c r="E57" s="18"/>
      <c r="F57" s="119"/>
      <c r="G57" s="121"/>
      <c r="H57" s="15"/>
      <c r="I57" s="39"/>
    </row>
    <row r="58" spans="2:9" x14ac:dyDescent="0.2">
      <c r="B58" s="47" t="s">
        <v>234</v>
      </c>
      <c r="C58" s="12" t="s">
        <v>245</v>
      </c>
      <c r="D58" s="18" t="s">
        <v>201</v>
      </c>
      <c r="E58" s="18"/>
      <c r="F58" s="120">
        <v>80</v>
      </c>
      <c r="G58" s="126"/>
      <c r="H58" s="15"/>
      <c r="I58" s="39"/>
    </row>
    <row r="59" spans="2:9" x14ac:dyDescent="0.2">
      <c r="B59" s="47"/>
      <c r="C59" s="12"/>
      <c r="D59" s="18"/>
      <c r="E59" s="18"/>
      <c r="F59" s="119"/>
      <c r="G59" s="121"/>
      <c r="H59" s="15"/>
      <c r="I59" s="39"/>
    </row>
    <row r="60" spans="2:9" x14ac:dyDescent="0.2">
      <c r="B60" s="47" t="s">
        <v>47</v>
      </c>
      <c r="C60" s="12" t="s">
        <v>246</v>
      </c>
      <c r="D60" s="18"/>
      <c r="E60" s="18"/>
      <c r="F60" s="119"/>
      <c r="G60" s="121"/>
      <c r="H60" s="15" t="str">
        <f t="shared" si="0"/>
        <v/>
      </c>
      <c r="I60" s="39"/>
    </row>
    <row r="61" spans="2:9" x14ac:dyDescent="0.2">
      <c r="B61" s="47"/>
      <c r="C61" s="12"/>
      <c r="D61" s="18"/>
      <c r="E61" s="18"/>
      <c r="F61" s="119"/>
      <c r="G61" s="130"/>
      <c r="H61" s="15" t="str">
        <f t="shared" si="0"/>
        <v/>
      </c>
      <c r="I61" s="39"/>
    </row>
    <row r="62" spans="2:9" x14ac:dyDescent="0.2">
      <c r="B62" s="47" t="s">
        <v>235</v>
      </c>
      <c r="C62" s="12" t="s">
        <v>247</v>
      </c>
      <c r="D62" s="18" t="s">
        <v>220</v>
      </c>
      <c r="E62" s="18"/>
      <c r="F62" s="119">
        <v>1</v>
      </c>
      <c r="G62" s="130">
        <v>50000</v>
      </c>
      <c r="H62" s="15">
        <f t="shared" si="0"/>
        <v>50000</v>
      </c>
      <c r="I62" s="39"/>
    </row>
    <row r="63" spans="2:9" x14ac:dyDescent="0.2">
      <c r="B63" s="47"/>
      <c r="C63" s="12"/>
      <c r="D63" s="18"/>
      <c r="E63" s="18"/>
      <c r="F63" s="119"/>
      <c r="G63" s="130"/>
      <c r="H63" s="15" t="str">
        <f t="shared" si="0"/>
        <v/>
      </c>
      <c r="I63" s="39"/>
    </row>
    <row r="64" spans="2:9" ht="25.5" x14ac:dyDescent="0.2">
      <c r="B64" s="47" t="s">
        <v>236</v>
      </c>
      <c r="C64" s="12" t="s">
        <v>248</v>
      </c>
      <c r="D64" s="18" t="s">
        <v>24</v>
      </c>
      <c r="E64" s="18"/>
      <c r="F64" s="119">
        <f>H62</f>
        <v>50000</v>
      </c>
      <c r="G64" s="131"/>
      <c r="H64" s="15"/>
      <c r="I64" s="39"/>
    </row>
    <row r="65" spans="2:9" x14ac:dyDescent="0.2">
      <c r="B65" s="47"/>
      <c r="C65" s="12"/>
      <c r="D65" s="18"/>
      <c r="E65" s="18"/>
      <c r="F65" s="13"/>
      <c r="G65" s="56"/>
      <c r="H65" s="15"/>
      <c r="I65" s="39"/>
    </row>
    <row r="66" spans="2:9" x14ac:dyDescent="0.2">
      <c r="B66" s="47"/>
      <c r="C66" s="12"/>
      <c r="D66" s="18"/>
      <c r="E66" s="18"/>
      <c r="F66" s="13"/>
      <c r="G66" s="56"/>
      <c r="H66" s="15" t="str">
        <f t="shared" si="0"/>
        <v/>
      </c>
      <c r="I66" s="39"/>
    </row>
    <row r="67" spans="2:9" s="26" customFormat="1" ht="19.5" customHeight="1" x14ac:dyDescent="0.2">
      <c r="B67" s="86" t="str">
        <f>$B$10</f>
        <v>F1</v>
      </c>
      <c r="C67" s="168" t="s">
        <v>215</v>
      </c>
      <c r="D67" s="169"/>
      <c r="E67" s="169"/>
      <c r="F67" s="169"/>
      <c r="G67" s="170"/>
      <c r="H67" s="31"/>
      <c r="I67" s="32"/>
    </row>
  </sheetData>
  <mergeCells count="5">
    <mergeCell ref="C67:G67"/>
    <mergeCell ref="F1:H1"/>
    <mergeCell ref="B4:G4"/>
    <mergeCell ref="H4:H7"/>
    <mergeCell ref="B5:G7"/>
  </mergeCells>
  <pageMargins left="0.43307086614173229" right="0.31496062992125984" top="0.43307086614173229" bottom="0.62992125984251968" header="0.35433070866141736" footer="0.31496062992125984"/>
  <pageSetup paperSize="9" scale="74" firstPageNumber="55" orientation="portrait" cellComments="asDisplayed" useFirstPageNumber="1" r:id="rId1"/>
  <headerFooter>
    <oddHeader xml:space="preserve">&amp;R&amp;"Arial,Bold Italic"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2D469-348B-4187-A2C0-A9B5D20CF0C8}">
  <sheetPr>
    <tabColor theme="3" tint="0.59999389629810485"/>
  </sheetPr>
  <dimension ref="B1:O1048504"/>
  <sheetViews>
    <sheetView view="pageBreakPreview" zoomScaleNormal="100" zoomScaleSheetLayoutView="100" zoomScalePageLayoutView="150" workbookViewId="0">
      <selection activeCell="B4" sqref="B4:G6"/>
    </sheetView>
  </sheetViews>
  <sheetFormatPr defaultColWidth="8.85546875" defaultRowHeight="12.75" x14ac:dyDescent="0.2"/>
  <cols>
    <col min="1" max="1" width="0.85546875" style="73" customWidth="1"/>
    <col min="2" max="2" width="11.7109375" style="89" customWidth="1"/>
    <col min="3" max="3" width="45.7109375" style="48" customWidth="1"/>
    <col min="4" max="4" width="13.7109375" style="48" customWidth="1"/>
    <col min="5" max="5" width="5.7109375" style="80" customWidth="1"/>
    <col min="6" max="7" width="15.7109375" style="73" customWidth="1"/>
    <col min="8" max="8" width="15.7109375" style="81" customWidth="1"/>
    <col min="9" max="9" width="0.85546875" style="73" customWidth="1"/>
    <col min="10" max="10" width="8.85546875" style="73"/>
    <col min="11" max="11" width="15.42578125" style="73" customWidth="1"/>
    <col min="12" max="12" width="12.5703125" style="73" customWidth="1"/>
    <col min="13" max="13" width="9.42578125" style="73" customWidth="1"/>
    <col min="14" max="16384" width="8.85546875" style="73"/>
  </cols>
  <sheetData>
    <row r="1" spans="2:15" x14ac:dyDescent="0.2">
      <c r="B1" s="76" t="str">
        <f>Client1</f>
        <v>Province of KwaZulu-Natal</v>
      </c>
      <c r="D1" s="3"/>
      <c r="E1" s="3"/>
      <c r="F1" s="160" t="str">
        <f>"Contract No. "&amp;ContractNo</f>
        <v>Contract No. ZNB01582/00000/00/HOD/INF/22/T</v>
      </c>
      <c r="G1" s="160"/>
      <c r="H1" s="160"/>
    </row>
    <row r="2" spans="2:15" s="1" customFormat="1" ht="18" customHeight="1" x14ac:dyDescent="0.2">
      <c r="B2" s="74" t="str">
        <f>Client2</f>
        <v>Department of Transport</v>
      </c>
      <c r="C2" s="48"/>
      <c r="D2" s="3"/>
      <c r="E2" s="3"/>
      <c r="F2" s="3"/>
      <c r="H2" s="4"/>
      <c r="L2" s="3"/>
    </row>
    <row r="3" spans="2:15" s="1" customFormat="1" ht="16.5" customHeight="1" x14ac:dyDescent="0.2">
      <c r="B3" s="63"/>
      <c r="C3" s="78"/>
      <c r="D3" s="64"/>
      <c r="E3" s="64"/>
      <c r="F3" s="64"/>
      <c r="G3" s="65"/>
      <c r="H3" s="77"/>
      <c r="J3" s="4"/>
      <c r="K3" s="4"/>
      <c r="L3" s="3"/>
    </row>
    <row r="4" spans="2:15" s="1" customFormat="1" ht="7.5" customHeight="1" x14ac:dyDescent="0.2">
      <c r="B4" s="153" t="str">
        <f>ContractDescription</f>
        <v>THE RESEAL OF MAIN ROAD P35-1  FROM KM 0.000 TO KM 19.640 IN THE LADYSMITH REGION</v>
      </c>
      <c r="C4" s="154"/>
      <c r="D4" s="154"/>
      <c r="E4" s="154"/>
      <c r="F4" s="154"/>
      <c r="G4" s="154"/>
      <c r="H4" s="158" t="s">
        <v>331</v>
      </c>
      <c r="J4" s="4"/>
      <c r="K4" s="4"/>
      <c r="L4" s="3"/>
    </row>
    <row r="5" spans="2:15" ht="12.75" customHeight="1" x14ac:dyDescent="0.2">
      <c r="B5" s="153"/>
      <c r="C5" s="154"/>
      <c r="D5" s="154"/>
      <c r="E5" s="154"/>
      <c r="F5" s="154"/>
      <c r="G5" s="154"/>
      <c r="H5" s="158"/>
    </row>
    <row r="6" spans="2:15" ht="7.5" customHeight="1" x14ac:dyDescent="0.2">
      <c r="B6" s="155"/>
      <c r="C6" s="156"/>
      <c r="D6" s="156"/>
      <c r="E6" s="156"/>
      <c r="F6" s="156"/>
      <c r="G6" s="156"/>
      <c r="H6" s="159"/>
    </row>
    <row r="7" spans="2:15" ht="25.5" customHeight="1" x14ac:dyDescent="0.2">
      <c r="B7" s="183" t="s">
        <v>268</v>
      </c>
      <c r="C7" s="184"/>
      <c r="D7" s="184"/>
      <c r="E7" s="184"/>
      <c r="F7" s="184"/>
      <c r="G7" s="184"/>
      <c r="H7" s="185"/>
    </row>
    <row r="8" spans="2:15" x14ac:dyDescent="0.2">
      <c r="B8" s="9" t="s">
        <v>219</v>
      </c>
      <c r="C8" s="186" t="s">
        <v>1</v>
      </c>
      <c r="D8" s="187"/>
      <c r="E8" s="188"/>
      <c r="F8" s="9" t="s">
        <v>207</v>
      </c>
      <c r="G8" s="187" t="s">
        <v>5</v>
      </c>
      <c r="H8" s="188"/>
      <c r="O8" s="81"/>
    </row>
    <row r="9" spans="2:15" x14ac:dyDescent="0.2">
      <c r="B9" s="67" t="str">
        <f>'Section F'!B10</f>
        <v>F1</v>
      </c>
      <c r="C9" s="174" t="str">
        <f>'Section F'!C10</f>
        <v>EXPANDED PUBLIC WORKS PROGRAMME (EPWP)</v>
      </c>
      <c r="D9" s="175"/>
      <c r="E9" s="176"/>
      <c r="F9" s="38"/>
      <c r="G9" s="177"/>
      <c r="H9" s="178"/>
      <c r="O9" s="81"/>
    </row>
    <row r="10" spans="2:15" ht="12.75" customHeight="1" x14ac:dyDescent="0.2">
      <c r="B10" s="18"/>
      <c r="C10" s="179"/>
      <c r="D10" s="180"/>
      <c r="E10" s="181"/>
      <c r="F10" s="38"/>
      <c r="G10" s="182"/>
      <c r="H10" s="166"/>
    </row>
    <row r="11" spans="2:15" ht="12.75" customHeight="1" x14ac:dyDescent="0.2">
      <c r="B11" s="18"/>
      <c r="C11" s="179"/>
      <c r="D11" s="180"/>
      <c r="E11" s="181"/>
      <c r="F11" s="38"/>
      <c r="G11" s="182"/>
      <c r="H11" s="166"/>
    </row>
    <row r="12" spans="2:15" ht="12.75" customHeight="1" x14ac:dyDescent="0.2">
      <c r="B12" s="18"/>
      <c r="C12" s="179"/>
      <c r="D12" s="180"/>
      <c r="E12" s="181"/>
      <c r="F12" s="38"/>
      <c r="G12" s="182"/>
      <c r="H12" s="166"/>
    </row>
    <row r="13" spans="2:15" ht="12.75" customHeight="1" x14ac:dyDescent="0.2">
      <c r="B13" s="18"/>
      <c r="C13" s="179"/>
      <c r="D13" s="180"/>
      <c r="E13" s="181"/>
      <c r="F13" s="38"/>
      <c r="G13" s="182"/>
      <c r="H13" s="166"/>
    </row>
    <row r="14" spans="2:15" ht="12.75" customHeight="1" x14ac:dyDescent="0.2">
      <c r="B14" s="18"/>
      <c r="C14" s="179"/>
      <c r="D14" s="180"/>
      <c r="E14" s="181"/>
      <c r="F14" s="38"/>
      <c r="G14" s="182"/>
      <c r="H14" s="166"/>
    </row>
    <row r="15" spans="2:15" ht="12.75" customHeight="1" x14ac:dyDescent="0.2">
      <c r="B15" s="18"/>
      <c r="C15" s="179"/>
      <c r="D15" s="180"/>
      <c r="E15" s="181"/>
      <c r="F15" s="38"/>
      <c r="G15" s="182"/>
      <c r="H15" s="166"/>
    </row>
    <row r="16" spans="2:15" ht="12.75" customHeight="1" x14ac:dyDescent="0.2">
      <c r="B16" s="18"/>
      <c r="C16" s="179"/>
      <c r="D16" s="180"/>
      <c r="E16" s="181"/>
      <c r="F16" s="38"/>
      <c r="G16" s="182"/>
      <c r="H16" s="166"/>
    </row>
    <row r="17" spans="2:8" ht="12.75" customHeight="1" x14ac:dyDescent="0.2">
      <c r="B17" s="18"/>
      <c r="C17" s="179"/>
      <c r="D17" s="180"/>
      <c r="E17" s="181"/>
      <c r="F17" s="38"/>
      <c r="G17" s="182"/>
      <c r="H17" s="166"/>
    </row>
    <row r="18" spans="2:8" ht="12.75" customHeight="1" x14ac:dyDescent="0.2">
      <c r="B18" s="18"/>
      <c r="C18" s="179"/>
      <c r="D18" s="180"/>
      <c r="E18" s="181"/>
      <c r="F18" s="38"/>
      <c r="G18" s="182"/>
      <c r="H18" s="166"/>
    </row>
    <row r="19" spans="2:8" ht="12.75" customHeight="1" x14ac:dyDescent="0.2">
      <c r="B19" s="18"/>
      <c r="C19" s="179"/>
      <c r="D19" s="180"/>
      <c r="E19" s="181"/>
      <c r="F19" s="38"/>
      <c r="G19" s="182"/>
      <c r="H19" s="166"/>
    </row>
    <row r="20" spans="2:8" ht="12.75" customHeight="1" x14ac:dyDescent="0.2">
      <c r="B20" s="18"/>
      <c r="C20" s="179"/>
      <c r="D20" s="180"/>
      <c r="E20" s="181"/>
      <c r="F20" s="38"/>
      <c r="G20" s="182"/>
      <c r="H20" s="166"/>
    </row>
    <row r="21" spans="2:8" ht="12.75" customHeight="1" x14ac:dyDescent="0.2">
      <c r="B21" s="18"/>
      <c r="C21" s="179"/>
      <c r="D21" s="180"/>
      <c r="E21" s="181"/>
      <c r="F21" s="38"/>
      <c r="G21" s="182"/>
      <c r="H21" s="166"/>
    </row>
    <row r="22" spans="2:8" ht="12.75" customHeight="1" x14ac:dyDescent="0.2">
      <c r="B22" s="18"/>
      <c r="C22" s="179"/>
      <c r="D22" s="180"/>
      <c r="E22" s="181"/>
      <c r="F22" s="38"/>
      <c r="G22" s="182"/>
      <c r="H22" s="166"/>
    </row>
    <row r="23" spans="2:8" ht="12.75" customHeight="1" x14ac:dyDescent="0.2">
      <c r="B23" s="18"/>
      <c r="C23" s="179"/>
      <c r="D23" s="180"/>
      <c r="E23" s="181"/>
      <c r="F23" s="38"/>
      <c r="G23" s="182"/>
      <c r="H23" s="166"/>
    </row>
    <row r="24" spans="2:8" ht="12.75" customHeight="1" x14ac:dyDescent="0.2">
      <c r="B24" s="18"/>
      <c r="C24" s="179"/>
      <c r="D24" s="180"/>
      <c r="E24" s="181"/>
      <c r="F24" s="38"/>
      <c r="G24" s="182"/>
      <c r="H24" s="166"/>
    </row>
    <row r="25" spans="2:8" ht="12.75" customHeight="1" x14ac:dyDescent="0.2">
      <c r="B25" s="18"/>
      <c r="C25" s="179"/>
      <c r="D25" s="180"/>
      <c r="E25" s="181"/>
      <c r="F25" s="38"/>
      <c r="G25" s="182"/>
      <c r="H25" s="166"/>
    </row>
    <row r="26" spans="2:8" ht="12.75" customHeight="1" x14ac:dyDescent="0.2">
      <c r="B26" s="18"/>
      <c r="C26" s="179"/>
      <c r="D26" s="180"/>
      <c r="E26" s="181"/>
      <c r="F26" s="38"/>
      <c r="G26" s="182"/>
      <c r="H26" s="166"/>
    </row>
    <row r="27" spans="2:8" ht="12.75" customHeight="1" x14ac:dyDescent="0.2">
      <c r="B27" s="18"/>
      <c r="C27" s="179"/>
      <c r="D27" s="180"/>
      <c r="E27" s="181"/>
      <c r="F27" s="38"/>
      <c r="G27" s="182"/>
      <c r="H27" s="166"/>
    </row>
    <row r="28" spans="2:8" ht="12.75" customHeight="1" x14ac:dyDescent="0.2">
      <c r="B28" s="18"/>
      <c r="C28" s="179"/>
      <c r="D28" s="180"/>
      <c r="E28" s="181"/>
      <c r="F28" s="38"/>
      <c r="G28" s="182"/>
      <c r="H28" s="166"/>
    </row>
    <row r="29" spans="2:8" ht="12.75" customHeight="1" x14ac:dyDescent="0.2">
      <c r="B29" s="18"/>
      <c r="C29" s="179"/>
      <c r="D29" s="180"/>
      <c r="E29" s="181"/>
      <c r="F29" s="38"/>
      <c r="G29" s="182"/>
      <c r="H29" s="166"/>
    </row>
    <row r="30" spans="2:8" ht="12.75" customHeight="1" x14ac:dyDescent="0.2">
      <c r="B30" s="18"/>
      <c r="C30" s="179"/>
      <c r="D30" s="180"/>
      <c r="E30" s="181"/>
      <c r="F30" s="38"/>
      <c r="G30" s="182"/>
      <c r="H30" s="166"/>
    </row>
    <row r="31" spans="2:8" ht="12.75" customHeight="1" x14ac:dyDescent="0.2">
      <c r="B31" s="18"/>
      <c r="C31" s="179"/>
      <c r="D31" s="180"/>
      <c r="E31" s="181"/>
      <c r="F31" s="38"/>
      <c r="G31" s="182"/>
      <c r="H31" s="166"/>
    </row>
    <row r="32" spans="2:8" ht="12.75" customHeight="1" x14ac:dyDescent="0.2">
      <c r="B32" s="18"/>
      <c r="C32" s="179"/>
      <c r="D32" s="180"/>
      <c r="E32" s="181"/>
      <c r="F32" s="38"/>
      <c r="G32" s="182"/>
      <c r="H32" s="166"/>
    </row>
    <row r="33" spans="2:8" x14ac:dyDescent="0.2">
      <c r="B33" s="18"/>
      <c r="C33" s="179"/>
      <c r="D33" s="180"/>
      <c r="E33" s="181"/>
      <c r="F33" s="38"/>
      <c r="G33" s="182"/>
      <c r="H33" s="166"/>
    </row>
    <row r="34" spans="2:8" x14ac:dyDescent="0.2">
      <c r="B34" s="18"/>
      <c r="C34" s="179"/>
      <c r="D34" s="180"/>
      <c r="E34" s="181"/>
      <c r="F34" s="38"/>
      <c r="G34" s="182"/>
      <c r="H34" s="166"/>
    </row>
    <row r="35" spans="2:8" x14ac:dyDescent="0.2">
      <c r="B35" s="18"/>
      <c r="C35" s="179"/>
      <c r="D35" s="180"/>
      <c r="E35" s="181"/>
      <c r="F35" s="38"/>
      <c r="G35" s="182"/>
      <c r="H35" s="166"/>
    </row>
    <row r="36" spans="2:8" x14ac:dyDescent="0.2">
      <c r="B36" s="18"/>
      <c r="C36" s="179"/>
      <c r="D36" s="180"/>
      <c r="E36" s="181"/>
      <c r="F36" s="38"/>
      <c r="G36" s="182"/>
      <c r="H36" s="166"/>
    </row>
    <row r="37" spans="2:8" x14ac:dyDescent="0.2">
      <c r="B37" s="18"/>
      <c r="C37" s="179"/>
      <c r="D37" s="180"/>
      <c r="E37" s="181"/>
      <c r="F37" s="38"/>
      <c r="G37" s="182"/>
      <c r="H37" s="166"/>
    </row>
    <row r="38" spans="2:8" x14ac:dyDescent="0.2">
      <c r="B38" s="18"/>
      <c r="C38" s="179"/>
      <c r="D38" s="180"/>
      <c r="E38" s="181"/>
      <c r="F38" s="38"/>
      <c r="G38" s="182"/>
      <c r="H38" s="166"/>
    </row>
    <row r="39" spans="2:8" x14ac:dyDescent="0.2">
      <c r="B39" s="18"/>
      <c r="C39" s="179"/>
      <c r="D39" s="180"/>
      <c r="E39" s="181"/>
      <c r="F39" s="38"/>
      <c r="G39" s="182"/>
      <c r="H39" s="166"/>
    </row>
    <row r="40" spans="2:8" x14ac:dyDescent="0.2">
      <c r="B40" s="18"/>
      <c r="C40" s="179"/>
      <c r="D40" s="180"/>
      <c r="E40" s="181"/>
      <c r="F40" s="38"/>
      <c r="G40" s="182"/>
      <c r="H40" s="166"/>
    </row>
    <row r="41" spans="2:8" ht="12.75" customHeight="1" x14ac:dyDescent="0.2">
      <c r="B41" s="18"/>
      <c r="C41" s="179"/>
      <c r="D41" s="180"/>
      <c r="E41" s="181"/>
      <c r="F41" s="38"/>
      <c r="G41" s="182"/>
      <c r="H41" s="166"/>
    </row>
    <row r="42" spans="2:8" x14ac:dyDescent="0.2">
      <c r="B42" s="18"/>
      <c r="C42" s="179"/>
      <c r="D42" s="180"/>
      <c r="E42" s="181"/>
      <c r="F42" s="38"/>
      <c r="G42" s="182"/>
      <c r="H42" s="166"/>
    </row>
    <row r="43" spans="2:8" x14ac:dyDescent="0.2">
      <c r="B43" s="18"/>
      <c r="C43" s="179"/>
      <c r="D43" s="180"/>
      <c r="E43" s="181"/>
      <c r="F43" s="38"/>
      <c r="G43" s="182"/>
      <c r="H43" s="166"/>
    </row>
    <row r="44" spans="2:8" x14ac:dyDescent="0.2">
      <c r="B44" s="18"/>
      <c r="C44" s="179"/>
      <c r="D44" s="180"/>
      <c r="E44" s="181"/>
      <c r="F44" s="38"/>
      <c r="G44" s="182"/>
      <c r="H44" s="166"/>
    </row>
    <row r="45" spans="2:8" x14ac:dyDescent="0.2">
      <c r="B45" s="18"/>
      <c r="C45" s="179"/>
      <c r="D45" s="180"/>
      <c r="E45" s="181"/>
      <c r="F45" s="38"/>
      <c r="G45" s="182"/>
      <c r="H45" s="166"/>
    </row>
    <row r="46" spans="2:8" x14ac:dyDescent="0.2">
      <c r="B46" s="18"/>
      <c r="C46" s="179"/>
      <c r="D46" s="180"/>
      <c r="E46" s="181"/>
      <c r="F46" s="38"/>
      <c r="G46" s="182"/>
      <c r="H46" s="166"/>
    </row>
    <row r="47" spans="2:8" x14ac:dyDescent="0.2">
      <c r="B47" s="18"/>
      <c r="C47" s="179"/>
      <c r="D47" s="180"/>
      <c r="E47" s="181"/>
      <c r="F47" s="38"/>
      <c r="G47" s="182"/>
      <c r="H47" s="166"/>
    </row>
    <row r="48" spans="2:8" x14ac:dyDescent="0.2">
      <c r="B48" s="18"/>
      <c r="C48" s="179"/>
      <c r="D48" s="180"/>
      <c r="E48" s="181"/>
      <c r="F48" s="38"/>
      <c r="G48" s="182"/>
      <c r="H48" s="166"/>
    </row>
    <row r="49" spans="2:8" x14ac:dyDescent="0.2">
      <c r="B49" s="18"/>
      <c r="C49" s="179"/>
      <c r="D49" s="180"/>
      <c r="E49" s="181"/>
      <c r="F49" s="38"/>
      <c r="G49" s="182"/>
      <c r="H49" s="166"/>
    </row>
    <row r="50" spans="2:8" x14ac:dyDescent="0.2">
      <c r="B50" s="18"/>
      <c r="C50" s="179"/>
      <c r="D50" s="180"/>
      <c r="E50" s="181"/>
      <c r="F50" s="38"/>
      <c r="G50" s="182"/>
      <c r="H50" s="166"/>
    </row>
    <row r="51" spans="2:8" x14ac:dyDescent="0.2">
      <c r="B51" s="18"/>
      <c r="C51" s="179"/>
      <c r="D51" s="180"/>
      <c r="E51" s="181"/>
      <c r="F51" s="38"/>
      <c r="G51" s="182"/>
      <c r="H51" s="166"/>
    </row>
    <row r="52" spans="2:8" x14ac:dyDescent="0.2">
      <c r="B52" s="18"/>
      <c r="C52" s="179"/>
      <c r="D52" s="180"/>
      <c r="E52" s="181"/>
      <c r="F52" s="38"/>
      <c r="G52" s="182"/>
      <c r="H52" s="166"/>
    </row>
    <row r="53" spans="2:8" x14ac:dyDescent="0.2">
      <c r="B53" s="18"/>
      <c r="C53" s="179"/>
      <c r="D53" s="180"/>
      <c r="E53" s="181"/>
      <c r="F53" s="38"/>
      <c r="G53" s="182"/>
      <c r="H53" s="166"/>
    </row>
    <row r="54" spans="2:8" x14ac:dyDescent="0.2">
      <c r="B54" s="18"/>
      <c r="C54" s="179"/>
      <c r="D54" s="180"/>
      <c r="E54" s="181"/>
      <c r="F54" s="38"/>
      <c r="G54" s="182"/>
      <c r="H54" s="166"/>
    </row>
    <row r="55" spans="2:8" x14ac:dyDescent="0.2">
      <c r="B55" s="18"/>
      <c r="C55" s="179"/>
      <c r="D55" s="180"/>
      <c r="E55" s="181"/>
      <c r="F55" s="38"/>
      <c r="G55" s="182"/>
      <c r="H55" s="166"/>
    </row>
    <row r="56" spans="2:8" x14ac:dyDescent="0.2">
      <c r="B56" s="18"/>
      <c r="C56" s="91"/>
      <c r="E56" s="85"/>
      <c r="F56" s="38"/>
      <c r="G56" s="10"/>
      <c r="H56" s="90"/>
    </row>
    <row r="57" spans="2:8" x14ac:dyDescent="0.2">
      <c r="B57" s="18"/>
      <c r="C57" s="91"/>
      <c r="E57" s="85"/>
      <c r="F57" s="38"/>
      <c r="G57" s="10"/>
      <c r="H57" s="90"/>
    </row>
    <row r="58" spans="2:8" x14ac:dyDescent="0.2">
      <c r="B58" s="18"/>
      <c r="C58" s="91"/>
      <c r="E58" s="85"/>
      <c r="F58" s="38"/>
      <c r="G58" s="10"/>
      <c r="H58" s="90"/>
    </row>
    <row r="59" spans="2:8" x14ac:dyDescent="0.2">
      <c r="B59" s="18"/>
      <c r="C59" s="91"/>
      <c r="E59" s="85"/>
      <c r="F59" s="38"/>
      <c r="G59" s="10"/>
      <c r="H59" s="90"/>
    </row>
    <row r="60" spans="2:8" x14ac:dyDescent="0.2">
      <c r="B60" s="18"/>
      <c r="C60" s="91"/>
      <c r="E60" s="85"/>
      <c r="F60" s="38"/>
      <c r="G60" s="10"/>
      <c r="H60" s="90"/>
    </row>
    <row r="61" spans="2:8" x14ac:dyDescent="0.2">
      <c r="B61" s="18"/>
      <c r="C61" s="91"/>
      <c r="E61" s="85"/>
      <c r="F61" s="38"/>
      <c r="G61" s="10"/>
      <c r="H61" s="90"/>
    </row>
    <row r="62" spans="2:8" x14ac:dyDescent="0.2">
      <c r="B62" s="18"/>
      <c r="C62" s="91"/>
      <c r="E62" s="85"/>
      <c r="F62" s="38"/>
      <c r="G62" s="10"/>
      <c r="H62" s="90"/>
    </row>
    <row r="63" spans="2:8" x14ac:dyDescent="0.2">
      <c r="B63" s="18"/>
      <c r="C63" s="91"/>
      <c r="E63" s="85"/>
      <c r="F63" s="38"/>
      <c r="G63" s="10"/>
      <c r="H63" s="90"/>
    </row>
    <row r="64" spans="2:8" x14ac:dyDescent="0.2">
      <c r="B64" s="18"/>
      <c r="C64" s="91"/>
      <c r="E64" s="85"/>
      <c r="F64" s="38"/>
      <c r="G64" s="10"/>
      <c r="H64" s="90"/>
    </row>
    <row r="65" spans="2:8" x14ac:dyDescent="0.2">
      <c r="B65" s="18"/>
      <c r="C65" s="91"/>
      <c r="E65" s="85"/>
      <c r="F65" s="38"/>
      <c r="G65" s="10"/>
      <c r="H65" s="90"/>
    </row>
    <row r="66" spans="2:8" x14ac:dyDescent="0.2">
      <c r="B66" s="18"/>
      <c r="C66" s="91"/>
      <c r="E66" s="85"/>
      <c r="F66" s="38"/>
      <c r="G66" s="10"/>
      <c r="H66" s="90"/>
    </row>
    <row r="67" spans="2:8" x14ac:dyDescent="0.2">
      <c r="B67" s="18"/>
      <c r="C67" s="91"/>
      <c r="E67" s="85"/>
      <c r="F67" s="38"/>
      <c r="G67" s="10"/>
      <c r="H67" s="90"/>
    </row>
    <row r="68" spans="2:8" x14ac:dyDescent="0.2">
      <c r="B68" s="18"/>
      <c r="C68" s="91"/>
      <c r="E68" s="85"/>
      <c r="F68" s="38"/>
      <c r="G68" s="10"/>
      <c r="H68" s="90"/>
    </row>
    <row r="69" spans="2:8" x14ac:dyDescent="0.2">
      <c r="B69" s="18"/>
      <c r="C69" s="91"/>
      <c r="E69" s="85"/>
      <c r="F69" s="38"/>
      <c r="G69" s="10"/>
      <c r="H69" s="90"/>
    </row>
    <row r="70" spans="2:8" x14ac:dyDescent="0.2">
      <c r="B70" s="18"/>
      <c r="C70" s="91"/>
      <c r="E70" s="85"/>
      <c r="F70" s="38"/>
      <c r="G70" s="10"/>
      <c r="H70" s="90"/>
    </row>
    <row r="71" spans="2:8" x14ac:dyDescent="0.2">
      <c r="B71" s="18"/>
      <c r="C71" s="91"/>
      <c r="E71" s="85"/>
      <c r="F71" s="38"/>
      <c r="G71" s="10"/>
      <c r="H71" s="90"/>
    </row>
    <row r="72" spans="2:8" x14ac:dyDescent="0.2">
      <c r="B72" s="67"/>
      <c r="C72" s="179"/>
      <c r="D72" s="180"/>
      <c r="E72" s="181"/>
      <c r="F72" s="38"/>
      <c r="G72" s="182"/>
      <c r="H72" s="166"/>
    </row>
    <row r="73" spans="2:8" x14ac:dyDescent="0.2">
      <c r="B73" s="18"/>
      <c r="C73" s="179"/>
      <c r="D73" s="180"/>
      <c r="E73" s="181"/>
      <c r="F73" s="38"/>
      <c r="G73" s="182"/>
      <c r="H73" s="166"/>
    </row>
    <row r="74" spans="2:8" x14ac:dyDescent="0.2">
      <c r="B74" s="67"/>
      <c r="C74" s="179"/>
      <c r="D74" s="180"/>
      <c r="E74" s="181"/>
      <c r="F74" s="38"/>
      <c r="G74" s="182"/>
      <c r="H74" s="166"/>
    </row>
    <row r="75" spans="2:8" x14ac:dyDescent="0.2">
      <c r="B75" s="18"/>
      <c r="C75" s="179"/>
      <c r="D75" s="180"/>
      <c r="E75" s="181"/>
      <c r="F75" s="38"/>
      <c r="G75" s="182"/>
      <c r="H75" s="166"/>
    </row>
    <row r="76" spans="2:8" x14ac:dyDescent="0.2">
      <c r="B76" s="18"/>
      <c r="C76" s="179"/>
      <c r="D76" s="180"/>
      <c r="E76" s="181"/>
      <c r="F76" s="38"/>
      <c r="G76" s="182"/>
      <c r="H76" s="166"/>
    </row>
    <row r="77" spans="2:8" x14ac:dyDescent="0.2">
      <c r="B77" s="18"/>
      <c r="C77" s="179"/>
      <c r="D77" s="180"/>
      <c r="E77" s="181"/>
      <c r="F77" s="38"/>
      <c r="G77" s="182"/>
      <c r="H77" s="166"/>
    </row>
    <row r="78" spans="2:8" x14ac:dyDescent="0.2">
      <c r="B78" s="18"/>
      <c r="C78" s="179"/>
      <c r="D78" s="180"/>
      <c r="E78" s="181"/>
      <c r="F78" s="38"/>
      <c r="G78" s="182"/>
      <c r="H78" s="166"/>
    </row>
    <row r="79" spans="2:8" x14ac:dyDescent="0.2">
      <c r="B79" s="18"/>
      <c r="C79" s="179"/>
      <c r="D79" s="180"/>
      <c r="E79" s="181"/>
      <c r="F79" s="38"/>
      <c r="G79" s="182"/>
      <c r="H79" s="166"/>
    </row>
    <row r="80" spans="2:8" x14ac:dyDescent="0.2">
      <c r="B80" s="88"/>
      <c r="C80" s="191"/>
      <c r="D80" s="192"/>
      <c r="E80" s="193"/>
      <c r="F80" s="87"/>
      <c r="G80" s="194"/>
      <c r="H80" s="167"/>
    </row>
    <row r="81" spans="2:9" s="26" customFormat="1" ht="19.5" customHeight="1" x14ac:dyDescent="0.2">
      <c r="B81" s="168" t="s">
        <v>269</v>
      </c>
      <c r="C81" s="169"/>
      <c r="D81" s="169"/>
      <c r="E81" s="169"/>
      <c r="F81" s="169"/>
      <c r="G81" s="189"/>
      <c r="H81" s="190"/>
      <c r="I81" s="32"/>
    </row>
    <row r="1048504" spans="3:5" x14ac:dyDescent="0.2">
      <c r="C1048504" s="179"/>
      <c r="D1048504" s="179"/>
      <c r="E1048504" s="179"/>
    </row>
  </sheetData>
  <mergeCells count="121">
    <mergeCell ref="C1048504:E1048504"/>
    <mergeCell ref="B81:F81"/>
    <mergeCell ref="G81:H81"/>
    <mergeCell ref="C78:E78"/>
    <mergeCell ref="G78:H78"/>
    <mergeCell ref="C79:E79"/>
    <mergeCell ref="G79:H79"/>
    <mergeCell ref="C80:E80"/>
    <mergeCell ref="G80:H80"/>
    <mergeCell ref="C54:E54"/>
    <mergeCell ref="G54:H54"/>
    <mergeCell ref="C55:E55"/>
    <mergeCell ref="G55:H55"/>
    <mergeCell ref="C75:E75"/>
    <mergeCell ref="G75:H75"/>
    <mergeCell ref="C76:E76"/>
    <mergeCell ref="G76:H76"/>
    <mergeCell ref="C77:E77"/>
    <mergeCell ref="G77:H77"/>
    <mergeCell ref="C72:E72"/>
    <mergeCell ref="G72:H72"/>
    <mergeCell ref="C73:E73"/>
    <mergeCell ref="G73:H73"/>
    <mergeCell ref="C74:E74"/>
    <mergeCell ref="G74:H74"/>
    <mergeCell ref="C51:E51"/>
    <mergeCell ref="G51:H51"/>
    <mergeCell ref="C52:E52"/>
    <mergeCell ref="G52:H52"/>
    <mergeCell ref="C53:E53"/>
    <mergeCell ref="G53:H53"/>
    <mergeCell ref="C48:E48"/>
    <mergeCell ref="G48:H48"/>
    <mergeCell ref="C49:E49"/>
    <mergeCell ref="G49:H49"/>
    <mergeCell ref="C50:E50"/>
    <mergeCell ref="G50:H50"/>
    <mergeCell ref="C45:E45"/>
    <mergeCell ref="G45:H45"/>
    <mergeCell ref="C46:E46"/>
    <mergeCell ref="G46:H46"/>
    <mergeCell ref="C47:E47"/>
    <mergeCell ref="G47:H47"/>
    <mergeCell ref="C42:E42"/>
    <mergeCell ref="G42:H42"/>
    <mergeCell ref="C43:E43"/>
    <mergeCell ref="G43:H43"/>
    <mergeCell ref="C44:E44"/>
    <mergeCell ref="G44:H44"/>
    <mergeCell ref="C39:E39"/>
    <mergeCell ref="G39:H39"/>
    <mergeCell ref="C40:E40"/>
    <mergeCell ref="G40:H40"/>
    <mergeCell ref="C41:E41"/>
    <mergeCell ref="G41:H41"/>
    <mergeCell ref="C36:E36"/>
    <mergeCell ref="G36:H36"/>
    <mergeCell ref="C37:E37"/>
    <mergeCell ref="G37:H37"/>
    <mergeCell ref="C38:E38"/>
    <mergeCell ref="G38:H38"/>
    <mergeCell ref="C33:E33"/>
    <mergeCell ref="G33:H33"/>
    <mergeCell ref="C34:E34"/>
    <mergeCell ref="G34:H34"/>
    <mergeCell ref="C35:E35"/>
    <mergeCell ref="G35:H35"/>
    <mergeCell ref="C30:E30"/>
    <mergeCell ref="G30:H30"/>
    <mergeCell ref="C31:E31"/>
    <mergeCell ref="G31:H31"/>
    <mergeCell ref="C32:E32"/>
    <mergeCell ref="G32:H32"/>
    <mergeCell ref="C27:E27"/>
    <mergeCell ref="G27:H27"/>
    <mergeCell ref="C28:E28"/>
    <mergeCell ref="G28:H28"/>
    <mergeCell ref="C29:E29"/>
    <mergeCell ref="G29:H29"/>
    <mergeCell ref="C24:E24"/>
    <mergeCell ref="G24:H24"/>
    <mergeCell ref="C25:E25"/>
    <mergeCell ref="G25:H25"/>
    <mergeCell ref="C26:E26"/>
    <mergeCell ref="G26:H26"/>
    <mergeCell ref="C21:E21"/>
    <mergeCell ref="G21:H21"/>
    <mergeCell ref="C22:E22"/>
    <mergeCell ref="G22:H22"/>
    <mergeCell ref="C23:E23"/>
    <mergeCell ref="G23:H23"/>
    <mergeCell ref="C18:E18"/>
    <mergeCell ref="G18:H18"/>
    <mergeCell ref="C19:E19"/>
    <mergeCell ref="G19:H19"/>
    <mergeCell ref="C20:E20"/>
    <mergeCell ref="G20:H20"/>
    <mergeCell ref="C15:E15"/>
    <mergeCell ref="G15:H15"/>
    <mergeCell ref="C16:E16"/>
    <mergeCell ref="G16:H16"/>
    <mergeCell ref="C17:E17"/>
    <mergeCell ref="G17:H17"/>
    <mergeCell ref="C12:E12"/>
    <mergeCell ref="G12:H12"/>
    <mergeCell ref="C13:E13"/>
    <mergeCell ref="G13:H13"/>
    <mergeCell ref="C14:E14"/>
    <mergeCell ref="G14:H14"/>
    <mergeCell ref="C9:E9"/>
    <mergeCell ref="G9:H9"/>
    <mergeCell ref="C10:E10"/>
    <mergeCell ref="G10:H10"/>
    <mergeCell ref="C11:E11"/>
    <mergeCell ref="G11:H11"/>
    <mergeCell ref="F1:H1"/>
    <mergeCell ref="B4:G6"/>
    <mergeCell ref="H4:H6"/>
    <mergeCell ref="B7:H7"/>
    <mergeCell ref="C8:E8"/>
    <mergeCell ref="G8:H8"/>
  </mergeCells>
  <pageMargins left="0.43307086614173229" right="0.31496062992125984" top="0.43307086614173229" bottom="0.62992125984251968" header="0.35433070866141736" footer="0.31496062992125984"/>
  <pageSetup paperSize="9" scale="74" firstPageNumber="56" orientation="portrait" cellComments="asDisplayed" useFirstPageNumber="1" r:id="rId1"/>
  <headerFooter>
    <oddHeader xml:space="preserve">&amp;R&amp;"Arial,Bold Italic"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3926F-051D-4273-B893-24395EC5E300}">
  <dimension ref="B1:I117"/>
  <sheetViews>
    <sheetView view="pageBreakPreview" topLeftCell="A12" zoomScale="90" zoomScaleNormal="125" zoomScaleSheetLayoutView="90" zoomScalePageLayoutView="125" workbookViewId="0">
      <selection activeCell="B4" sqref="B5:G7"/>
    </sheetView>
  </sheetViews>
  <sheetFormatPr defaultColWidth="6.85546875" defaultRowHeight="12.75" x14ac:dyDescent="0.2"/>
  <cols>
    <col min="1" max="1" width="0.85546875" style="1" customWidth="1"/>
    <col min="2" max="2" width="11.7109375" style="33" customWidth="1"/>
    <col min="3" max="3" width="45.7109375" style="2" customWidth="1"/>
    <col min="4" max="4" width="13.7109375" style="3" customWidth="1"/>
    <col min="5" max="5" width="5.7109375" style="3" customWidth="1"/>
    <col min="6" max="6" width="15.7109375" style="3" customWidth="1"/>
    <col min="7" max="7" width="15.7109375" style="1" customWidth="1"/>
    <col min="8" max="8" width="15.7109375" style="4" customWidth="1"/>
    <col min="9" max="9" width="0.85546875" style="4" customWidth="1"/>
    <col min="10" max="16384" width="6.85546875" style="1"/>
  </cols>
  <sheetData>
    <row r="1" spans="2:9" x14ac:dyDescent="0.2">
      <c r="B1" s="76" t="str">
        <f>Client1</f>
        <v>Province of KwaZulu-Natal</v>
      </c>
      <c r="F1" s="160" t="str">
        <f>"Contract No. "&amp;ContractNo</f>
        <v>Contract No. ZNB01582/00000/00/HOD/INF/22/T</v>
      </c>
      <c r="G1" s="160"/>
      <c r="H1" s="160"/>
    </row>
    <row r="2" spans="2:9" x14ac:dyDescent="0.2">
      <c r="B2" s="74" t="str">
        <f>Client2</f>
        <v>Department of Transport</v>
      </c>
    </row>
    <row r="3" spans="2:9" x14ac:dyDescent="0.2">
      <c r="B3" s="63"/>
      <c r="C3" s="63"/>
      <c r="D3" s="64"/>
      <c r="E3" s="64"/>
      <c r="F3" s="64"/>
      <c r="G3" s="65"/>
      <c r="H3" s="77"/>
    </row>
    <row r="4" spans="2:9" x14ac:dyDescent="0.2">
      <c r="B4" s="150" t="s">
        <v>7</v>
      </c>
      <c r="C4" s="151"/>
      <c r="D4" s="151"/>
      <c r="E4" s="151"/>
      <c r="F4" s="151"/>
      <c r="G4" s="151"/>
      <c r="H4" s="157" t="str">
        <f>"CHAPTER "&amp;B10</f>
        <v>CHAPTER G1</v>
      </c>
      <c r="I4" s="5"/>
    </row>
    <row r="5" spans="2:9" ht="7.5" customHeight="1" x14ac:dyDescent="0.2">
      <c r="B5" s="153" t="str">
        <f>ContractDescription</f>
        <v>THE RESEAL OF MAIN ROAD P35-1  FROM KM 0.000 TO KM 19.640 IN THE LADYSMITH REGION</v>
      </c>
      <c r="C5" s="154"/>
      <c r="D5" s="154"/>
      <c r="E5" s="154"/>
      <c r="F5" s="154"/>
      <c r="G5" s="154"/>
      <c r="H5" s="158"/>
      <c r="I5" s="6"/>
    </row>
    <row r="6" spans="2:9" ht="12.75" customHeight="1" x14ac:dyDescent="0.2">
      <c r="B6" s="153"/>
      <c r="C6" s="154"/>
      <c r="D6" s="154"/>
      <c r="E6" s="154"/>
      <c r="F6" s="154"/>
      <c r="G6" s="154"/>
      <c r="H6" s="158"/>
      <c r="I6" s="6"/>
    </row>
    <row r="7" spans="2:9" ht="7.5" customHeight="1" x14ac:dyDescent="0.2">
      <c r="B7" s="155"/>
      <c r="C7" s="156"/>
      <c r="D7" s="156"/>
      <c r="E7" s="156"/>
      <c r="F7" s="156"/>
      <c r="G7" s="156"/>
      <c r="H7" s="159"/>
      <c r="I7" s="6"/>
    </row>
    <row r="8" spans="2:9" s="7" customFormat="1" ht="24.95" customHeight="1" x14ac:dyDescent="0.2">
      <c r="B8" s="8" t="s">
        <v>0</v>
      </c>
      <c r="C8" s="9" t="s">
        <v>1</v>
      </c>
      <c r="D8" s="9" t="s">
        <v>2</v>
      </c>
      <c r="E8" s="9" t="s">
        <v>8</v>
      </c>
      <c r="F8" s="9" t="s">
        <v>3</v>
      </c>
      <c r="G8" s="9" t="s">
        <v>4</v>
      </c>
      <c r="H8" s="9" t="s">
        <v>5</v>
      </c>
      <c r="I8" s="10"/>
    </row>
    <row r="9" spans="2:9" x14ac:dyDescent="0.2">
      <c r="B9" s="11"/>
      <c r="C9" s="12"/>
      <c r="D9" s="13"/>
      <c r="E9" s="13"/>
      <c r="F9" s="13"/>
      <c r="G9" s="14"/>
      <c r="H9" s="15" t="str">
        <f>IF(D9="","",F9*G9)</f>
        <v/>
      </c>
      <c r="I9" s="16"/>
    </row>
    <row r="10" spans="2:9" x14ac:dyDescent="0.2">
      <c r="B10" s="59" t="s">
        <v>249</v>
      </c>
      <c r="C10" s="17" t="s">
        <v>202</v>
      </c>
      <c r="D10" s="18"/>
      <c r="E10" s="18"/>
      <c r="F10" s="18"/>
      <c r="G10" s="38"/>
      <c r="H10" s="15" t="str">
        <f t="shared" ref="H10:H116" si="0">IF(D10="","",F10*G10)</f>
        <v/>
      </c>
      <c r="I10" s="39"/>
    </row>
    <row r="11" spans="2:9" x14ac:dyDescent="0.2">
      <c r="B11" s="47"/>
      <c r="C11" s="12"/>
      <c r="D11" s="18"/>
      <c r="E11" s="18"/>
      <c r="F11" s="18"/>
      <c r="G11" s="38"/>
      <c r="H11" s="15" t="str">
        <f t="shared" si="0"/>
        <v/>
      </c>
      <c r="I11" s="39"/>
    </row>
    <row r="12" spans="2:9" ht="25.5" x14ac:dyDescent="0.2">
      <c r="B12" s="47" t="s">
        <v>258</v>
      </c>
      <c r="C12" s="12" t="s">
        <v>203</v>
      </c>
      <c r="D12" s="18"/>
      <c r="E12" s="18"/>
      <c r="F12" s="18"/>
      <c r="G12" s="38"/>
      <c r="H12" s="15" t="str">
        <f t="shared" si="0"/>
        <v/>
      </c>
      <c r="I12" s="39"/>
    </row>
    <row r="13" spans="2:9" x14ac:dyDescent="0.2">
      <c r="B13" s="59"/>
      <c r="C13" s="12"/>
      <c r="D13" s="18"/>
      <c r="E13" s="18"/>
      <c r="F13" s="18"/>
      <c r="G13" s="38"/>
      <c r="H13" s="15" t="str">
        <f t="shared" si="0"/>
        <v/>
      </c>
      <c r="I13" s="39"/>
    </row>
    <row r="14" spans="2:9" ht="38.25" x14ac:dyDescent="0.2">
      <c r="B14" s="47" t="s">
        <v>41</v>
      </c>
      <c r="C14" s="12" t="s">
        <v>250</v>
      </c>
      <c r="D14" s="18"/>
      <c r="E14" s="18"/>
      <c r="F14" s="19"/>
      <c r="G14" s="20"/>
      <c r="H14" s="15" t="str">
        <f t="shared" si="0"/>
        <v/>
      </c>
      <c r="I14" s="40"/>
    </row>
    <row r="15" spans="2:9" x14ac:dyDescent="0.2">
      <c r="B15" s="59"/>
      <c r="C15" s="12"/>
      <c r="D15" s="18"/>
      <c r="E15" s="18"/>
      <c r="F15" s="19"/>
      <c r="G15" s="20"/>
      <c r="H15" s="15" t="str">
        <f t="shared" si="0"/>
        <v/>
      </c>
      <c r="I15" s="40"/>
    </row>
    <row r="16" spans="2:9" ht="63.75" x14ac:dyDescent="0.2">
      <c r="B16" s="47" t="s">
        <v>144</v>
      </c>
      <c r="C16" s="12" t="s">
        <v>251</v>
      </c>
      <c r="D16" s="18" t="s">
        <v>36</v>
      </c>
      <c r="E16" s="18"/>
      <c r="F16" s="19">
        <v>2</v>
      </c>
      <c r="G16" s="133"/>
      <c r="H16" s="21"/>
      <c r="I16" s="39"/>
    </row>
    <row r="17" spans="2:9" x14ac:dyDescent="0.2">
      <c r="B17" s="47"/>
      <c r="C17" s="12"/>
      <c r="D17" s="18"/>
      <c r="E17" s="18"/>
      <c r="F17" s="19"/>
      <c r="G17" s="134"/>
      <c r="H17" s="21"/>
      <c r="I17" s="39"/>
    </row>
    <row r="18" spans="2:9" ht="63.75" x14ac:dyDescent="0.2">
      <c r="B18" s="47" t="s">
        <v>145</v>
      </c>
      <c r="C18" s="12" t="s">
        <v>253</v>
      </c>
      <c r="D18" s="18" t="s">
        <v>36</v>
      </c>
      <c r="E18" s="35"/>
      <c r="F18" s="19">
        <v>1</v>
      </c>
      <c r="G18" s="135"/>
      <c r="H18" s="21"/>
    </row>
    <row r="19" spans="2:9" x14ac:dyDescent="0.2">
      <c r="B19" s="47"/>
      <c r="C19" s="1"/>
      <c r="D19" s="18"/>
      <c r="E19" s="35"/>
      <c r="F19" s="19"/>
      <c r="G19" s="43"/>
      <c r="H19" s="21"/>
    </row>
    <row r="20" spans="2:9" ht="63.75" x14ac:dyDescent="0.2">
      <c r="B20" s="47" t="s">
        <v>163</v>
      </c>
      <c r="C20" s="12" t="s">
        <v>254</v>
      </c>
      <c r="D20" s="18" t="s">
        <v>36</v>
      </c>
      <c r="E20" s="35"/>
      <c r="F20" s="19">
        <v>5</v>
      </c>
      <c r="G20" s="36"/>
      <c r="H20" s="21"/>
    </row>
    <row r="21" spans="2:9" x14ac:dyDescent="0.2">
      <c r="B21" s="47"/>
      <c r="C21" s="12"/>
      <c r="D21" s="18"/>
      <c r="E21" s="35"/>
      <c r="F21" s="19"/>
      <c r="G21" s="43"/>
      <c r="H21" s="21"/>
    </row>
    <row r="22" spans="2:9" ht="63.75" x14ac:dyDescent="0.2">
      <c r="B22" s="47" t="s">
        <v>252</v>
      </c>
      <c r="C22" s="12" t="s">
        <v>345</v>
      </c>
      <c r="D22" s="18" t="s">
        <v>36</v>
      </c>
      <c r="E22" s="35"/>
      <c r="F22" s="19">
        <v>1</v>
      </c>
      <c r="G22" s="96"/>
      <c r="H22" s="21"/>
    </row>
    <row r="23" spans="2:9" x14ac:dyDescent="0.2">
      <c r="B23" s="47"/>
      <c r="C23" s="12"/>
      <c r="D23" s="18"/>
      <c r="E23" s="35"/>
      <c r="F23" s="19"/>
      <c r="G23" s="96"/>
      <c r="H23" s="21"/>
    </row>
    <row r="24" spans="2:9" ht="63.75" x14ac:dyDescent="0.2">
      <c r="B24" s="47" t="s">
        <v>344</v>
      </c>
      <c r="C24" s="12" t="s">
        <v>343</v>
      </c>
      <c r="D24" s="18" t="s">
        <v>36</v>
      </c>
      <c r="E24" s="35"/>
      <c r="F24" s="19">
        <v>1</v>
      </c>
      <c r="G24" s="96"/>
      <c r="H24" s="21"/>
    </row>
    <row r="25" spans="2:9" x14ac:dyDescent="0.2">
      <c r="B25" s="47"/>
      <c r="C25" s="12"/>
      <c r="D25" s="18"/>
      <c r="E25" s="18"/>
      <c r="F25" s="19"/>
      <c r="G25" s="36"/>
      <c r="H25" s="15" t="str">
        <f t="shared" si="0"/>
        <v/>
      </c>
      <c r="I25" s="40"/>
    </row>
    <row r="26" spans="2:9" x14ac:dyDescent="0.2">
      <c r="B26" s="47" t="s">
        <v>259</v>
      </c>
      <c r="C26" s="12" t="s">
        <v>204</v>
      </c>
      <c r="D26" s="18"/>
      <c r="E26" s="18"/>
      <c r="F26" s="19"/>
      <c r="G26" s="36"/>
      <c r="H26" s="15" t="str">
        <f t="shared" si="0"/>
        <v/>
      </c>
      <c r="I26" s="40"/>
    </row>
    <row r="27" spans="2:9" x14ac:dyDescent="0.2">
      <c r="B27" s="47"/>
      <c r="C27" s="12"/>
      <c r="D27" s="18"/>
      <c r="E27" s="18"/>
      <c r="F27" s="19"/>
      <c r="G27" s="44"/>
      <c r="H27" s="15" t="str">
        <f t="shared" si="0"/>
        <v/>
      </c>
      <c r="I27" s="39"/>
    </row>
    <row r="28" spans="2:9" ht="38.25" x14ac:dyDescent="0.2">
      <c r="B28" s="47" t="s">
        <v>41</v>
      </c>
      <c r="C28" s="12" t="s">
        <v>255</v>
      </c>
      <c r="D28" s="18" t="s">
        <v>220</v>
      </c>
      <c r="E28" s="18"/>
      <c r="F28" s="19">
        <v>1</v>
      </c>
      <c r="G28" s="143">
        <f>[5]A!I35*80%</f>
        <v>12205449.668880003</v>
      </c>
      <c r="H28" s="21">
        <f t="shared" si="0"/>
        <v>12205449.668880003</v>
      </c>
      <c r="I28" s="39"/>
    </row>
    <row r="29" spans="2:9" x14ac:dyDescent="0.2">
      <c r="B29" s="47"/>
      <c r="C29" s="12"/>
      <c r="D29" s="18"/>
      <c r="E29" s="18"/>
      <c r="F29" s="19"/>
      <c r="G29" s="41"/>
      <c r="H29" s="15" t="str">
        <f t="shared" si="0"/>
        <v/>
      </c>
      <c r="I29" s="39"/>
    </row>
    <row r="30" spans="2:9" ht="25.5" x14ac:dyDescent="0.2">
      <c r="B30" s="47" t="s">
        <v>43</v>
      </c>
      <c r="C30" s="12" t="s">
        <v>264</v>
      </c>
      <c r="D30" s="18" t="s">
        <v>24</v>
      </c>
      <c r="E30" s="18"/>
      <c r="F30" s="97">
        <f>H28</f>
        <v>12205449.668880003</v>
      </c>
      <c r="G30" s="41"/>
      <c r="H30" s="15"/>
      <c r="I30" s="39"/>
    </row>
    <row r="31" spans="2:9" x14ac:dyDescent="0.2">
      <c r="B31" s="47"/>
      <c r="C31" s="12"/>
      <c r="D31" s="18"/>
      <c r="E31" s="18"/>
      <c r="F31" s="18"/>
      <c r="G31" s="38"/>
      <c r="H31" s="15" t="str">
        <f t="shared" si="0"/>
        <v/>
      </c>
      <c r="I31" s="39"/>
    </row>
    <row r="32" spans="2:9" ht="38.25" x14ac:dyDescent="0.2">
      <c r="B32" s="47" t="s">
        <v>58</v>
      </c>
      <c r="C32" s="12" t="s">
        <v>256</v>
      </c>
      <c r="D32" s="18" t="s">
        <v>220</v>
      </c>
      <c r="E32" s="18"/>
      <c r="F32" s="18">
        <v>1</v>
      </c>
      <c r="G32" s="133">
        <f>[5]A!I35*20%</f>
        <v>3051362.4172200006</v>
      </c>
      <c r="H32" s="21">
        <f t="shared" si="0"/>
        <v>3051362.4172200006</v>
      </c>
      <c r="I32" s="39"/>
    </row>
    <row r="33" spans="2:9" x14ac:dyDescent="0.2">
      <c r="B33" s="47"/>
      <c r="C33" s="12"/>
      <c r="D33" s="18"/>
      <c r="E33" s="18"/>
      <c r="F33" s="18"/>
      <c r="G33" s="36"/>
      <c r="H33" s="15" t="str">
        <f t="shared" si="0"/>
        <v/>
      </c>
      <c r="I33" s="39"/>
    </row>
    <row r="34" spans="2:9" ht="25.5" x14ac:dyDescent="0.2">
      <c r="B34" s="47" t="s">
        <v>45</v>
      </c>
      <c r="C34" s="12" t="s">
        <v>265</v>
      </c>
      <c r="D34" s="18" t="s">
        <v>24</v>
      </c>
      <c r="E34" s="18"/>
      <c r="F34" s="113">
        <f>H32</f>
        <v>3051362.4172200006</v>
      </c>
      <c r="G34" s="36"/>
      <c r="H34" s="15"/>
      <c r="I34" s="39"/>
    </row>
    <row r="35" spans="2:9" x14ac:dyDescent="0.2">
      <c r="B35" s="47"/>
      <c r="C35" s="12"/>
      <c r="D35" s="18"/>
      <c r="E35" s="18"/>
      <c r="F35" s="18"/>
      <c r="G35" s="36"/>
      <c r="H35" s="15" t="str">
        <f t="shared" si="0"/>
        <v/>
      </c>
      <c r="I35" s="39"/>
    </row>
    <row r="36" spans="2:9" ht="25.5" x14ac:dyDescent="0.2">
      <c r="B36" s="47" t="s">
        <v>260</v>
      </c>
      <c r="C36" s="12" t="s">
        <v>205</v>
      </c>
      <c r="D36" s="13" t="s">
        <v>11</v>
      </c>
      <c r="E36" s="18"/>
      <c r="F36" s="13">
        <v>1</v>
      </c>
      <c r="G36" s="56"/>
      <c r="H36" s="15"/>
      <c r="I36" s="39"/>
    </row>
    <row r="37" spans="2:9" x14ac:dyDescent="0.2">
      <c r="B37" s="47"/>
      <c r="C37" s="12"/>
      <c r="D37" s="18"/>
      <c r="E37" s="18"/>
      <c r="F37" s="18"/>
      <c r="G37" s="36"/>
      <c r="H37" s="15"/>
      <c r="I37" s="39"/>
    </row>
    <row r="38" spans="2:9" x14ac:dyDescent="0.2">
      <c r="B38" s="47"/>
      <c r="C38" s="12"/>
      <c r="D38" s="18"/>
      <c r="E38" s="18"/>
      <c r="F38" s="18"/>
      <c r="G38" s="36"/>
      <c r="H38" s="15"/>
      <c r="I38" s="39"/>
    </row>
    <row r="39" spans="2:9" x14ac:dyDescent="0.2">
      <c r="B39" s="47"/>
      <c r="C39" s="12"/>
      <c r="D39" s="18"/>
      <c r="E39" s="18"/>
      <c r="F39" s="18"/>
      <c r="G39" s="36"/>
      <c r="H39" s="15"/>
      <c r="I39" s="39"/>
    </row>
    <row r="40" spans="2:9" x14ac:dyDescent="0.2">
      <c r="B40" s="47"/>
      <c r="C40" s="12"/>
      <c r="D40" s="18"/>
      <c r="E40" s="18"/>
      <c r="F40" s="18"/>
      <c r="G40" s="36"/>
      <c r="H40" s="15"/>
      <c r="I40" s="39"/>
    </row>
    <row r="41" spans="2:9" x14ac:dyDescent="0.2">
      <c r="B41" s="47"/>
      <c r="C41" s="12"/>
      <c r="D41" s="18"/>
      <c r="E41" s="18"/>
      <c r="F41" s="18"/>
      <c r="G41" s="36"/>
      <c r="H41" s="15"/>
      <c r="I41" s="39"/>
    </row>
    <row r="42" spans="2:9" x14ac:dyDescent="0.2">
      <c r="B42" s="47"/>
      <c r="C42" s="12"/>
      <c r="D42" s="18"/>
      <c r="E42" s="18"/>
      <c r="F42" s="18"/>
      <c r="G42" s="36"/>
      <c r="H42" s="15"/>
      <c r="I42" s="39"/>
    </row>
    <row r="43" spans="2:9" s="26" customFormat="1" ht="19.5" customHeight="1" x14ac:dyDescent="0.2">
      <c r="B43" s="86" t="str">
        <f>$B$10</f>
        <v>G1</v>
      </c>
      <c r="C43" s="28" t="s">
        <v>12</v>
      </c>
      <c r="D43" s="29"/>
      <c r="E43" s="29"/>
      <c r="F43" s="30"/>
      <c r="G43" s="29"/>
      <c r="H43" s="31"/>
      <c r="I43" s="32"/>
    </row>
    <row r="44" spans="2:9" x14ac:dyDescent="0.2">
      <c r="B44" s="146" t="str">
        <f>Client1</f>
        <v>Province of KwaZulu-Natal</v>
      </c>
      <c r="C44" s="146"/>
      <c r="D44" s="146"/>
      <c r="E44" s="146"/>
      <c r="F44" s="147" t="str">
        <f>"Contract No. "&amp;ContractNo</f>
        <v>Contract No. ZNB01582/00000/00/HOD/INF/22/T</v>
      </c>
      <c r="G44" s="147"/>
      <c r="H44" s="147"/>
    </row>
    <row r="45" spans="2:9" x14ac:dyDescent="0.2">
      <c r="B45" s="146" t="str">
        <f>Client2</f>
        <v>Department of Transport</v>
      </c>
      <c r="C45" s="146"/>
      <c r="D45" s="146"/>
      <c r="E45" s="146"/>
      <c r="F45" s="147"/>
      <c r="G45" s="147"/>
      <c r="H45" s="147"/>
    </row>
    <row r="46" spans="2:9" x14ac:dyDescent="0.2">
      <c r="B46" s="149"/>
      <c r="C46" s="149"/>
      <c r="D46" s="149"/>
      <c r="E46" s="149"/>
      <c r="F46" s="148"/>
      <c r="G46" s="148"/>
      <c r="H46" s="148"/>
    </row>
    <row r="47" spans="2:9" x14ac:dyDescent="0.2">
      <c r="B47" s="150" t="s">
        <v>7</v>
      </c>
      <c r="C47" s="151"/>
      <c r="D47" s="151"/>
      <c r="E47" s="151"/>
      <c r="F47" s="151"/>
      <c r="G47" s="151"/>
      <c r="H47" s="210" t="str">
        <f>$H$4</f>
        <v>CHAPTER G1</v>
      </c>
      <c r="I47" s="5"/>
    </row>
    <row r="48" spans="2:9" x14ac:dyDescent="0.2">
      <c r="B48" s="153" t="str">
        <f>ContractDescription</f>
        <v>THE RESEAL OF MAIN ROAD P35-1  FROM KM 0.000 TO KM 19.640 IN THE LADYSMITH REGION</v>
      </c>
      <c r="C48" s="154"/>
      <c r="D48" s="154"/>
      <c r="E48" s="154"/>
      <c r="F48" s="154"/>
      <c r="G48" s="154"/>
      <c r="H48" s="211"/>
      <c r="I48" s="6"/>
    </row>
    <row r="49" spans="2:9" x14ac:dyDescent="0.2">
      <c r="B49" s="153"/>
      <c r="C49" s="154"/>
      <c r="D49" s="154"/>
      <c r="E49" s="154"/>
      <c r="F49" s="154"/>
      <c r="G49" s="154"/>
      <c r="H49" s="211"/>
      <c r="I49" s="6"/>
    </row>
    <row r="50" spans="2:9" x14ac:dyDescent="0.2">
      <c r="B50" s="155"/>
      <c r="C50" s="156"/>
      <c r="D50" s="156"/>
      <c r="E50" s="156"/>
      <c r="F50" s="156"/>
      <c r="G50" s="156"/>
      <c r="H50" s="212"/>
      <c r="I50" s="6"/>
    </row>
    <row r="51" spans="2:9" s="7" customFormat="1" ht="24.95" customHeight="1" x14ac:dyDescent="0.2">
      <c r="B51" s="60" t="s">
        <v>0</v>
      </c>
      <c r="C51" s="9" t="s">
        <v>1</v>
      </c>
      <c r="D51" s="9" t="s">
        <v>2</v>
      </c>
      <c r="E51" s="9" t="s">
        <v>8</v>
      </c>
      <c r="F51" s="9" t="s">
        <v>3</v>
      </c>
      <c r="G51" s="9" t="s">
        <v>4</v>
      </c>
      <c r="H51" s="9" t="s">
        <v>5</v>
      </c>
      <c r="I51" s="10"/>
    </row>
    <row r="52" spans="2:9" s="26" customFormat="1" ht="19.5" customHeight="1" x14ac:dyDescent="0.2">
      <c r="B52" s="66"/>
      <c r="C52" s="28" t="s">
        <v>25</v>
      </c>
      <c r="D52" s="29"/>
      <c r="E52" s="29"/>
      <c r="F52" s="30"/>
      <c r="G52" s="29"/>
      <c r="H52" s="31"/>
      <c r="I52" s="32"/>
    </row>
    <row r="53" spans="2:9" x14ac:dyDescent="0.2">
      <c r="B53" s="47"/>
      <c r="C53" s="12"/>
      <c r="D53" s="18"/>
      <c r="E53" s="18"/>
      <c r="F53" s="18"/>
      <c r="G53" s="36"/>
      <c r="H53" s="15" t="str">
        <f t="shared" si="0"/>
        <v/>
      </c>
      <c r="I53" s="39"/>
    </row>
    <row r="54" spans="2:9" ht="37.5" customHeight="1" x14ac:dyDescent="0.2">
      <c r="B54" s="47" t="s">
        <v>257</v>
      </c>
      <c r="C54" s="12" t="s">
        <v>206</v>
      </c>
      <c r="D54" s="18"/>
      <c r="E54" s="18"/>
      <c r="F54" s="18"/>
      <c r="G54" s="36"/>
      <c r="H54" s="15" t="str">
        <f t="shared" si="0"/>
        <v/>
      </c>
      <c r="I54" s="39"/>
    </row>
    <row r="55" spans="2:9" x14ac:dyDescent="0.2">
      <c r="B55" s="47"/>
      <c r="C55" s="12"/>
      <c r="D55" s="18"/>
      <c r="E55" s="18"/>
      <c r="F55" s="18"/>
      <c r="G55" s="36"/>
      <c r="H55" s="15" t="str">
        <f t="shared" si="0"/>
        <v/>
      </c>
      <c r="I55" s="39"/>
    </row>
    <row r="56" spans="2:9" x14ac:dyDescent="0.2">
      <c r="B56" s="47" t="s">
        <v>41</v>
      </c>
      <c r="C56" s="12" t="s">
        <v>222</v>
      </c>
      <c r="D56" s="18"/>
      <c r="E56" s="18"/>
      <c r="F56" s="18"/>
      <c r="G56" s="36"/>
      <c r="H56" s="15" t="str">
        <f t="shared" si="0"/>
        <v/>
      </c>
      <c r="I56" s="39"/>
    </row>
    <row r="57" spans="2:9" x14ac:dyDescent="0.2">
      <c r="B57" s="59"/>
      <c r="C57" s="12"/>
      <c r="D57" s="18"/>
      <c r="E57" s="18"/>
      <c r="F57" s="18"/>
      <c r="G57" s="45"/>
      <c r="H57" s="15" t="str">
        <f t="shared" si="0"/>
        <v/>
      </c>
      <c r="I57" s="39"/>
    </row>
    <row r="58" spans="2:9" x14ac:dyDescent="0.2">
      <c r="B58" s="47" t="s">
        <v>144</v>
      </c>
      <c r="C58" s="12" t="s">
        <v>223</v>
      </c>
      <c r="D58" s="18" t="s">
        <v>220</v>
      </c>
      <c r="E58" s="18"/>
      <c r="F58" s="18">
        <v>1</v>
      </c>
      <c r="G58" s="45">
        <v>500000</v>
      </c>
      <c r="H58" s="15">
        <f t="shared" si="0"/>
        <v>500000</v>
      </c>
      <c r="I58" s="39"/>
    </row>
    <row r="59" spans="2:9" x14ac:dyDescent="0.2">
      <c r="B59" s="47"/>
      <c r="C59" s="12"/>
      <c r="D59" s="18"/>
      <c r="E59" s="18"/>
      <c r="F59" s="18"/>
      <c r="G59" s="36"/>
      <c r="H59" s="15" t="str">
        <f t="shared" si="0"/>
        <v/>
      </c>
      <c r="I59" s="39"/>
    </row>
    <row r="60" spans="2:9" ht="25.5" x14ac:dyDescent="0.2">
      <c r="B60" s="47" t="s">
        <v>145</v>
      </c>
      <c r="C60" s="12" t="s">
        <v>261</v>
      </c>
      <c r="D60" s="18" t="s">
        <v>24</v>
      </c>
      <c r="E60" s="18"/>
      <c r="F60" s="132">
        <f>H58</f>
        <v>500000</v>
      </c>
      <c r="G60" s="56"/>
      <c r="H60" s="15"/>
      <c r="I60" s="39"/>
    </row>
    <row r="61" spans="2:9" x14ac:dyDescent="0.2">
      <c r="B61" s="47"/>
      <c r="C61" s="1"/>
      <c r="D61" s="18"/>
      <c r="E61" s="18"/>
      <c r="F61" s="18"/>
      <c r="G61" s="36"/>
      <c r="H61" s="15"/>
      <c r="I61" s="39"/>
    </row>
    <row r="62" spans="2:9" x14ac:dyDescent="0.2">
      <c r="B62" s="47" t="s">
        <v>43</v>
      </c>
      <c r="C62" s="12" t="s">
        <v>225</v>
      </c>
      <c r="D62" s="18"/>
      <c r="E62" s="18"/>
      <c r="F62" s="18"/>
      <c r="G62" s="36"/>
      <c r="H62" s="15" t="str">
        <f t="shared" si="0"/>
        <v/>
      </c>
      <c r="I62" s="39"/>
    </row>
    <row r="63" spans="2:9" x14ac:dyDescent="0.2">
      <c r="B63" s="47"/>
      <c r="C63" s="12"/>
      <c r="D63" s="18"/>
      <c r="E63" s="18"/>
      <c r="F63" s="18"/>
      <c r="G63" s="36"/>
      <c r="H63" s="15" t="str">
        <f t="shared" si="0"/>
        <v/>
      </c>
      <c r="I63" s="39"/>
    </row>
    <row r="64" spans="2:9" x14ac:dyDescent="0.2">
      <c r="B64" s="47" t="s">
        <v>147</v>
      </c>
      <c r="C64" s="12" t="s">
        <v>223</v>
      </c>
      <c r="D64" s="18" t="s">
        <v>220</v>
      </c>
      <c r="E64" s="18"/>
      <c r="F64" s="18">
        <v>1</v>
      </c>
      <c r="G64" s="36">
        <v>200000</v>
      </c>
      <c r="H64" s="15">
        <f t="shared" si="0"/>
        <v>200000</v>
      </c>
      <c r="I64" s="39"/>
    </row>
    <row r="65" spans="2:9" x14ac:dyDescent="0.2">
      <c r="B65" s="47"/>
      <c r="C65" s="12"/>
      <c r="D65" s="18"/>
      <c r="E65" s="35"/>
      <c r="F65" s="35"/>
      <c r="G65" s="36"/>
      <c r="H65" s="15" t="str">
        <f t="shared" si="0"/>
        <v/>
      </c>
    </row>
    <row r="66" spans="2:9" ht="25.5" x14ac:dyDescent="0.2">
      <c r="B66" s="47" t="s">
        <v>148</v>
      </c>
      <c r="C66" s="12" t="s">
        <v>262</v>
      </c>
      <c r="D66" s="18" t="s">
        <v>24</v>
      </c>
      <c r="E66" s="18"/>
      <c r="F66" s="132">
        <f>H64</f>
        <v>200000</v>
      </c>
      <c r="G66" s="56"/>
      <c r="H66" s="15"/>
      <c r="I66" s="39"/>
    </row>
    <row r="67" spans="2:9" x14ac:dyDescent="0.2">
      <c r="B67" s="47"/>
      <c r="C67" s="12"/>
      <c r="D67" s="18"/>
      <c r="E67" s="35"/>
      <c r="F67" s="35"/>
      <c r="G67" s="36"/>
      <c r="H67" s="15" t="str">
        <f t="shared" si="0"/>
        <v/>
      </c>
      <c r="I67" s="46"/>
    </row>
    <row r="68" spans="2:9" x14ac:dyDescent="0.2">
      <c r="B68" s="47" t="s">
        <v>44</v>
      </c>
      <c r="C68" s="12" t="s">
        <v>228</v>
      </c>
      <c r="D68" s="18"/>
      <c r="E68" s="35"/>
      <c r="F68" s="35"/>
      <c r="G68" s="36"/>
      <c r="H68" s="15" t="str">
        <f t="shared" si="0"/>
        <v/>
      </c>
    </row>
    <row r="69" spans="2:9" x14ac:dyDescent="0.2">
      <c r="B69" s="47"/>
      <c r="C69" s="12"/>
      <c r="D69" s="18"/>
      <c r="E69" s="18"/>
      <c r="F69" s="18"/>
      <c r="G69" s="36"/>
      <c r="H69" s="15" t="str">
        <f t="shared" si="0"/>
        <v/>
      </c>
      <c r="I69" s="39"/>
    </row>
    <row r="70" spans="2:9" x14ac:dyDescent="0.2">
      <c r="B70" s="47" t="s">
        <v>164</v>
      </c>
      <c r="C70" s="12" t="s">
        <v>223</v>
      </c>
      <c r="D70" s="18" t="s">
        <v>220</v>
      </c>
      <c r="E70" s="18"/>
      <c r="F70" s="18">
        <v>1</v>
      </c>
      <c r="G70" s="36">
        <v>500000</v>
      </c>
      <c r="H70" s="15">
        <f t="shared" si="0"/>
        <v>500000</v>
      </c>
      <c r="I70" s="39"/>
    </row>
    <row r="71" spans="2:9" x14ac:dyDescent="0.2">
      <c r="B71" s="47"/>
      <c r="C71" s="12"/>
      <c r="D71" s="18"/>
      <c r="E71" s="18"/>
      <c r="F71" s="18"/>
      <c r="G71" s="36"/>
      <c r="H71" s="15" t="str">
        <f t="shared" si="0"/>
        <v/>
      </c>
      <c r="I71" s="39"/>
    </row>
    <row r="72" spans="2:9" ht="25.5" x14ac:dyDescent="0.2">
      <c r="B72" s="47" t="s">
        <v>165</v>
      </c>
      <c r="C72" s="12" t="s">
        <v>232</v>
      </c>
      <c r="D72" s="18" t="s">
        <v>24</v>
      </c>
      <c r="E72" s="18"/>
      <c r="F72" s="132">
        <f>H70</f>
        <v>500000</v>
      </c>
      <c r="G72" s="56"/>
      <c r="H72" s="15"/>
      <c r="I72" s="39"/>
    </row>
    <row r="73" spans="2:9" x14ac:dyDescent="0.2">
      <c r="B73" s="47"/>
      <c r="C73" s="12"/>
      <c r="D73" s="18"/>
      <c r="E73" s="18"/>
      <c r="F73" s="18"/>
      <c r="G73" s="36"/>
      <c r="H73" s="15" t="str">
        <f t="shared" si="0"/>
        <v/>
      </c>
      <c r="I73" s="39"/>
    </row>
    <row r="74" spans="2:9" ht="25.5" x14ac:dyDescent="0.2">
      <c r="B74" s="47" t="s">
        <v>45</v>
      </c>
      <c r="C74" s="12" t="s">
        <v>229</v>
      </c>
      <c r="D74" s="18"/>
      <c r="E74" s="18"/>
      <c r="F74" s="18"/>
      <c r="G74" s="36"/>
      <c r="H74" s="15" t="str">
        <f t="shared" si="0"/>
        <v/>
      </c>
      <c r="I74" s="39"/>
    </row>
    <row r="75" spans="2:9" x14ac:dyDescent="0.2">
      <c r="B75" s="47"/>
      <c r="C75" s="12"/>
      <c r="D75" s="18"/>
      <c r="E75" s="18"/>
      <c r="F75" s="18"/>
      <c r="G75" s="36"/>
      <c r="H75" s="15" t="str">
        <f t="shared" si="0"/>
        <v/>
      </c>
      <c r="I75" s="39"/>
    </row>
    <row r="76" spans="2:9" x14ac:dyDescent="0.2">
      <c r="B76" s="47" t="s">
        <v>176</v>
      </c>
      <c r="C76" s="12" t="s">
        <v>223</v>
      </c>
      <c r="D76" s="18" t="s">
        <v>220</v>
      </c>
      <c r="E76" s="18"/>
      <c r="F76" s="18">
        <v>1</v>
      </c>
      <c r="G76" s="36">
        <v>100000</v>
      </c>
      <c r="H76" s="15">
        <f t="shared" si="0"/>
        <v>100000</v>
      </c>
      <c r="I76" s="39"/>
    </row>
    <row r="77" spans="2:9" x14ac:dyDescent="0.2">
      <c r="B77" s="47"/>
      <c r="C77" s="12"/>
      <c r="D77" s="18"/>
      <c r="E77" s="18"/>
      <c r="F77" s="18"/>
      <c r="G77" s="36"/>
      <c r="H77" s="15" t="str">
        <f t="shared" si="0"/>
        <v/>
      </c>
      <c r="I77" s="39"/>
    </row>
    <row r="78" spans="2:9" ht="25.5" x14ac:dyDescent="0.2">
      <c r="B78" s="47" t="s">
        <v>230</v>
      </c>
      <c r="C78" s="12" t="s">
        <v>263</v>
      </c>
      <c r="D78" s="18" t="s">
        <v>24</v>
      </c>
      <c r="E78" s="18"/>
      <c r="F78" s="132">
        <f>H76</f>
        <v>100000</v>
      </c>
      <c r="G78" s="56"/>
      <c r="H78" s="15"/>
      <c r="I78" s="39"/>
    </row>
    <row r="79" spans="2:9" x14ac:dyDescent="0.2">
      <c r="B79" s="47"/>
      <c r="C79" s="12"/>
      <c r="D79" s="18"/>
      <c r="E79" s="18"/>
      <c r="F79" s="18"/>
      <c r="G79" s="36"/>
      <c r="H79" s="15"/>
      <c r="I79" s="39"/>
    </row>
    <row r="80" spans="2:9" x14ac:dyDescent="0.2">
      <c r="B80" s="47"/>
      <c r="C80" s="12"/>
      <c r="D80" s="18"/>
      <c r="E80" s="18"/>
      <c r="F80" s="18"/>
      <c r="G80" s="36"/>
      <c r="H80" s="15"/>
      <c r="I80" s="39"/>
    </row>
    <row r="81" spans="2:9" x14ac:dyDescent="0.2">
      <c r="B81" s="47"/>
      <c r="C81" s="12"/>
      <c r="D81" s="18"/>
      <c r="E81" s="18"/>
      <c r="F81" s="18"/>
      <c r="G81" s="36"/>
      <c r="H81" s="15"/>
      <c r="I81" s="39"/>
    </row>
    <row r="82" spans="2:9" x14ac:dyDescent="0.2">
      <c r="B82" s="47"/>
      <c r="C82" s="12"/>
      <c r="D82" s="18"/>
      <c r="E82" s="18"/>
      <c r="F82" s="18"/>
      <c r="G82" s="36"/>
      <c r="H82" s="15"/>
      <c r="I82" s="39"/>
    </row>
    <row r="83" spans="2:9" x14ac:dyDescent="0.2">
      <c r="B83" s="47"/>
      <c r="C83" s="12"/>
      <c r="D83" s="18"/>
      <c r="E83" s="18"/>
      <c r="F83" s="18"/>
      <c r="G83" s="36"/>
      <c r="H83" s="15"/>
      <c r="I83" s="39"/>
    </row>
    <row r="84" spans="2:9" x14ac:dyDescent="0.2">
      <c r="B84" s="47"/>
      <c r="C84" s="12"/>
      <c r="D84" s="18"/>
      <c r="E84" s="18"/>
      <c r="F84" s="18"/>
      <c r="G84" s="36"/>
      <c r="H84" s="15"/>
      <c r="I84" s="39"/>
    </row>
    <row r="85" spans="2:9" x14ac:dyDescent="0.2">
      <c r="B85" s="47"/>
      <c r="C85" s="12"/>
      <c r="D85" s="18"/>
      <c r="E85" s="18"/>
      <c r="F85" s="18"/>
      <c r="G85" s="36"/>
      <c r="H85" s="15"/>
      <c r="I85" s="39"/>
    </row>
    <row r="86" spans="2:9" x14ac:dyDescent="0.2">
      <c r="B86" s="47"/>
      <c r="C86" s="12"/>
      <c r="D86" s="18"/>
      <c r="E86" s="18"/>
      <c r="F86" s="18"/>
      <c r="G86" s="36"/>
      <c r="H86" s="15"/>
      <c r="I86" s="39"/>
    </row>
    <row r="87" spans="2:9" x14ac:dyDescent="0.2">
      <c r="B87" s="47"/>
      <c r="C87" s="12"/>
      <c r="D87" s="18"/>
      <c r="E87" s="18"/>
      <c r="F87" s="18"/>
      <c r="G87" s="36"/>
      <c r="H87" s="15"/>
      <c r="I87" s="39"/>
    </row>
    <row r="88" spans="2:9" x14ac:dyDescent="0.2">
      <c r="B88" s="47"/>
      <c r="C88" s="12"/>
      <c r="D88" s="18"/>
      <c r="E88" s="18"/>
      <c r="F88" s="18"/>
      <c r="G88" s="36"/>
      <c r="H88" s="15"/>
      <c r="I88" s="39"/>
    </row>
    <row r="89" spans="2:9" x14ac:dyDescent="0.2">
      <c r="B89" s="47"/>
      <c r="C89" s="12"/>
      <c r="D89" s="18"/>
      <c r="E89" s="18"/>
      <c r="F89" s="18"/>
      <c r="G89" s="36"/>
      <c r="H89" s="15"/>
      <c r="I89" s="39"/>
    </row>
    <row r="90" spans="2:9" x14ac:dyDescent="0.2">
      <c r="B90" s="47"/>
      <c r="C90" s="12"/>
      <c r="D90" s="18"/>
      <c r="E90" s="18"/>
      <c r="F90" s="18"/>
      <c r="G90" s="36"/>
      <c r="H90" s="15"/>
      <c r="I90" s="39"/>
    </row>
    <row r="91" spans="2:9" x14ac:dyDescent="0.2">
      <c r="B91" s="47"/>
      <c r="C91" s="12"/>
      <c r="D91" s="18"/>
      <c r="E91" s="18"/>
      <c r="F91" s="18"/>
      <c r="G91" s="36"/>
      <c r="H91" s="15"/>
      <c r="I91" s="39"/>
    </row>
    <row r="92" spans="2:9" x14ac:dyDescent="0.2">
      <c r="B92" s="47"/>
      <c r="C92" s="12"/>
      <c r="D92" s="18"/>
      <c r="E92" s="18"/>
      <c r="F92" s="18"/>
      <c r="G92" s="36"/>
      <c r="H92" s="15"/>
      <c r="I92" s="39"/>
    </row>
    <row r="93" spans="2:9" x14ac:dyDescent="0.2">
      <c r="B93" s="47"/>
      <c r="C93" s="12"/>
      <c r="D93" s="18"/>
      <c r="E93" s="18"/>
      <c r="F93" s="18"/>
      <c r="G93" s="36"/>
      <c r="H93" s="15"/>
      <c r="I93" s="39"/>
    </row>
    <row r="94" spans="2:9" x14ac:dyDescent="0.2">
      <c r="B94" s="47"/>
      <c r="C94" s="12"/>
      <c r="D94" s="18"/>
      <c r="E94" s="18"/>
      <c r="F94" s="18"/>
      <c r="G94" s="36"/>
      <c r="H94" s="15"/>
      <c r="I94" s="39"/>
    </row>
    <row r="95" spans="2:9" x14ac:dyDescent="0.2">
      <c r="B95" s="47"/>
      <c r="C95" s="12"/>
      <c r="D95" s="18"/>
      <c r="E95" s="18"/>
      <c r="F95" s="18"/>
      <c r="G95" s="36"/>
      <c r="H95" s="15"/>
      <c r="I95" s="39"/>
    </row>
    <row r="96" spans="2:9" x14ac:dyDescent="0.2">
      <c r="B96" s="47"/>
      <c r="C96" s="12"/>
      <c r="D96" s="18"/>
      <c r="E96" s="18"/>
      <c r="F96" s="18"/>
      <c r="G96" s="36"/>
      <c r="H96" s="15"/>
      <c r="I96" s="39"/>
    </row>
    <row r="97" spans="2:9" x14ac:dyDescent="0.2">
      <c r="B97" s="47"/>
      <c r="C97" s="12"/>
      <c r="D97" s="18"/>
      <c r="E97" s="18"/>
      <c r="F97" s="18"/>
      <c r="G97" s="36"/>
      <c r="H97" s="15"/>
      <c r="I97" s="39"/>
    </row>
    <row r="98" spans="2:9" x14ac:dyDescent="0.2">
      <c r="B98" s="47"/>
      <c r="C98" s="12"/>
      <c r="D98" s="18"/>
      <c r="E98" s="18"/>
      <c r="F98" s="18"/>
      <c r="G98" s="36"/>
      <c r="H98" s="15"/>
      <c r="I98" s="39"/>
    </row>
    <row r="99" spans="2:9" x14ac:dyDescent="0.2">
      <c r="B99" s="47"/>
      <c r="C99" s="12"/>
      <c r="D99" s="18"/>
      <c r="E99" s="18"/>
      <c r="F99" s="18"/>
      <c r="G99" s="36"/>
      <c r="H99" s="15"/>
      <c r="I99" s="39"/>
    </row>
    <row r="100" spans="2:9" x14ac:dyDescent="0.2">
      <c r="B100" s="47"/>
      <c r="C100" s="12"/>
      <c r="D100" s="18"/>
      <c r="E100" s="18"/>
      <c r="F100" s="18"/>
      <c r="G100" s="36"/>
      <c r="H100" s="15"/>
      <c r="I100" s="39"/>
    </row>
    <row r="101" spans="2:9" x14ac:dyDescent="0.2">
      <c r="B101" s="47"/>
      <c r="C101" s="12"/>
      <c r="D101" s="18"/>
      <c r="E101" s="18"/>
      <c r="F101" s="18"/>
      <c r="G101" s="36"/>
      <c r="H101" s="15"/>
      <c r="I101" s="39"/>
    </row>
    <row r="102" spans="2:9" x14ac:dyDescent="0.2">
      <c r="B102" s="47"/>
      <c r="C102" s="12"/>
      <c r="D102" s="18"/>
      <c r="E102" s="18"/>
      <c r="F102" s="18"/>
      <c r="G102" s="36"/>
      <c r="H102" s="15"/>
      <c r="I102" s="39"/>
    </row>
    <row r="103" spans="2:9" x14ac:dyDescent="0.2">
      <c r="B103" s="47"/>
      <c r="C103" s="12"/>
      <c r="D103" s="18"/>
      <c r="E103" s="18"/>
      <c r="F103" s="18"/>
      <c r="G103" s="36"/>
      <c r="H103" s="15"/>
      <c r="I103" s="39"/>
    </row>
    <row r="104" spans="2:9" x14ac:dyDescent="0.2">
      <c r="B104" s="47"/>
      <c r="C104" s="12"/>
      <c r="D104" s="18"/>
      <c r="E104" s="18"/>
      <c r="F104" s="18"/>
      <c r="G104" s="36"/>
      <c r="H104" s="15"/>
      <c r="I104" s="39"/>
    </row>
    <row r="105" spans="2:9" x14ac:dyDescent="0.2">
      <c r="B105" s="47"/>
      <c r="C105" s="12"/>
      <c r="D105" s="18"/>
      <c r="E105" s="18"/>
      <c r="F105" s="18"/>
      <c r="G105" s="36"/>
      <c r="H105" s="15"/>
      <c r="I105" s="39"/>
    </row>
    <row r="106" spans="2:9" x14ac:dyDescent="0.2">
      <c r="B106" s="47"/>
      <c r="C106" s="12"/>
      <c r="D106" s="18"/>
      <c r="E106" s="18"/>
      <c r="F106" s="18"/>
      <c r="G106" s="36"/>
      <c r="H106" s="15"/>
      <c r="I106" s="39"/>
    </row>
    <row r="107" spans="2:9" x14ac:dyDescent="0.2">
      <c r="B107" s="47"/>
      <c r="C107" s="12"/>
      <c r="D107" s="18"/>
      <c r="E107" s="18"/>
      <c r="F107" s="18"/>
      <c r="G107" s="36"/>
      <c r="H107" s="15"/>
      <c r="I107" s="39"/>
    </row>
    <row r="108" spans="2:9" x14ac:dyDescent="0.2">
      <c r="B108" s="47"/>
      <c r="C108" s="12"/>
      <c r="D108" s="18"/>
      <c r="E108" s="18"/>
      <c r="F108" s="18"/>
      <c r="G108" s="36"/>
      <c r="H108" s="15"/>
      <c r="I108" s="39"/>
    </row>
    <row r="109" spans="2:9" x14ac:dyDescent="0.2">
      <c r="B109" s="47"/>
      <c r="C109" s="12"/>
      <c r="D109" s="18"/>
      <c r="E109" s="18"/>
      <c r="F109" s="18"/>
      <c r="G109" s="36"/>
      <c r="H109" s="15"/>
      <c r="I109" s="39"/>
    </row>
    <row r="110" spans="2:9" x14ac:dyDescent="0.2">
      <c r="B110" s="47"/>
      <c r="C110" s="12"/>
      <c r="D110" s="18"/>
      <c r="E110" s="18"/>
      <c r="F110" s="18"/>
      <c r="G110" s="36"/>
      <c r="H110" s="15"/>
      <c r="I110" s="39"/>
    </row>
    <row r="111" spans="2:9" x14ac:dyDescent="0.2">
      <c r="B111" s="47"/>
      <c r="C111" s="12"/>
      <c r="D111" s="18"/>
      <c r="E111" s="18"/>
      <c r="F111" s="18"/>
      <c r="G111" s="36"/>
      <c r="H111" s="15"/>
      <c r="I111" s="39"/>
    </row>
    <row r="112" spans="2:9" x14ac:dyDescent="0.2">
      <c r="B112" s="47"/>
      <c r="C112" s="12"/>
      <c r="D112" s="18"/>
      <c r="E112" s="18"/>
      <c r="F112" s="18"/>
      <c r="G112" s="36"/>
      <c r="H112" s="15"/>
      <c r="I112" s="39"/>
    </row>
    <row r="113" spans="2:9" x14ac:dyDescent="0.2">
      <c r="B113" s="47"/>
      <c r="C113" s="12"/>
      <c r="D113" s="18"/>
      <c r="E113" s="18"/>
      <c r="F113" s="18"/>
      <c r="G113" s="36"/>
      <c r="H113" s="15"/>
      <c r="I113" s="39"/>
    </row>
    <row r="114" spans="2:9" x14ac:dyDescent="0.2">
      <c r="B114" s="47"/>
      <c r="C114" s="12"/>
      <c r="D114" s="18"/>
      <c r="E114" s="18"/>
      <c r="F114" s="18"/>
      <c r="G114" s="36"/>
      <c r="H114" s="15"/>
      <c r="I114" s="39"/>
    </row>
    <row r="115" spans="2:9" x14ac:dyDescent="0.2">
      <c r="B115" s="47"/>
      <c r="C115" s="12"/>
      <c r="D115" s="18"/>
      <c r="E115" s="18"/>
      <c r="F115" s="18"/>
      <c r="G115" s="36"/>
      <c r="H115" s="15"/>
      <c r="I115" s="39"/>
    </row>
    <row r="116" spans="2:9" x14ac:dyDescent="0.2">
      <c r="B116" s="47"/>
      <c r="C116" s="12"/>
      <c r="D116" s="18"/>
      <c r="E116" s="18"/>
      <c r="F116" s="18"/>
      <c r="G116" s="36"/>
      <c r="H116" s="15" t="str">
        <f t="shared" si="0"/>
        <v/>
      </c>
      <c r="I116" s="39"/>
    </row>
    <row r="117" spans="2:9" s="26" customFormat="1" ht="19.5" customHeight="1" x14ac:dyDescent="0.2">
      <c r="B117" s="86" t="str">
        <f>$B$10</f>
        <v>G1</v>
      </c>
      <c r="C117" s="28" t="s">
        <v>215</v>
      </c>
      <c r="D117" s="29"/>
      <c r="E117" s="29"/>
      <c r="F117" s="30"/>
      <c r="G117" s="29"/>
      <c r="H117" s="31"/>
      <c r="I117" s="32"/>
    </row>
  </sheetData>
  <mergeCells count="11">
    <mergeCell ref="B47:G47"/>
    <mergeCell ref="H47:H50"/>
    <mergeCell ref="B48:G50"/>
    <mergeCell ref="F1:H1"/>
    <mergeCell ref="B4:G4"/>
    <mergeCell ref="H4:H7"/>
    <mergeCell ref="B5:G7"/>
    <mergeCell ref="B44:E44"/>
    <mergeCell ref="F44:H46"/>
    <mergeCell ref="B45:E45"/>
    <mergeCell ref="B46:E46"/>
  </mergeCells>
  <pageMargins left="0.43307086614173229" right="0.31496062992125984" top="0.43307086614173229" bottom="0.62992125984251968" header="0.35433070866141736" footer="0.31496062992125984"/>
  <pageSetup paperSize="9" scale="74" firstPageNumber="57" orientation="portrait" cellComments="asDisplayed" useFirstPageNumber="1" r:id="rId1"/>
  <headerFooter>
    <oddHeader xml:space="preserve">&amp;R&amp;"Arial,Bold Italic"
</oddHeader>
  </headerFooter>
  <rowBreaks count="1" manualBreakCount="1">
    <brk id="43"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F9EB-D6DB-4BF7-B3D9-008CB53D3D9A}">
  <sheetPr>
    <tabColor theme="3" tint="0.59999389629810485"/>
  </sheetPr>
  <dimension ref="B1:O1048504"/>
  <sheetViews>
    <sheetView view="pageBreakPreview" topLeftCell="A65" zoomScaleNormal="100" zoomScaleSheetLayoutView="100" zoomScalePageLayoutView="150" workbookViewId="0">
      <selection activeCell="B4" sqref="B4:G6"/>
    </sheetView>
  </sheetViews>
  <sheetFormatPr defaultColWidth="8.85546875" defaultRowHeight="12.75" x14ac:dyDescent="0.2"/>
  <cols>
    <col min="1" max="1" width="0.85546875" style="73" customWidth="1"/>
    <col min="2" max="2" width="11.7109375" style="89" customWidth="1"/>
    <col min="3" max="3" width="45.7109375" style="48" customWidth="1"/>
    <col min="4" max="4" width="13.7109375" style="48" customWidth="1"/>
    <col min="5" max="5" width="5.7109375" style="80" customWidth="1"/>
    <col min="6" max="7" width="15.7109375" style="73" customWidth="1"/>
    <col min="8" max="8" width="15.7109375" style="81" customWidth="1"/>
    <col min="9" max="9" width="0.85546875" style="73" customWidth="1"/>
    <col min="10" max="10" width="8.85546875" style="73"/>
    <col min="11" max="11" width="15.42578125" style="73" customWidth="1"/>
    <col min="12" max="12" width="12.5703125" style="73" customWidth="1"/>
    <col min="13" max="13" width="9.42578125" style="73" customWidth="1"/>
    <col min="14" max="16384" width="8.85546875" style="73"/>
  </cols>
  <sheetData>
    <row r="1" spans="2:15" x14ac:dyDescent="0.2">
      <c r="B1" s="76" t="str">
        <f>Client1</f>
        <v>Province of KwaZulu-Natal</v>
      </c>
      <c r="D1" s="3"/>
      <c r="E1" s="3"/>
      <c r="F1" s="160" t="str">
        <f>"Contract No. "&amp;ContractNo</f>
        <v>Contract No. ZNB01582/00000/00/HOD/INF/22/T</v>
      </c>
      <c r="G1" s="160"/>
      <c r="H1" s="160"/>
    </row>
    <row r="2" spans="2:15" s="1" customFormat="1" ht="18" customHeight="1" x14ac:dyDescent="0.2">
      <c r="B2" s="74" t="str">
        <f>Client2</f>
        <v>Department of Transport</v>
      </c>
      <c r="C2" s="48"/>
      <c r="D2" s="3"/>
      <c r="E2" s="3"/>
      <c r="F2" s="3"/>
      <c r="H2" s="4"/>
      <c r="L2" s="3"/>
    </row>
    <row r="3" spans="2:15" s="1" customFormat="1" ht="16.5" customHeight="1" x14ac:dyDescent="0.2">
      <c r="B3" s="63"/>
      <c r="C3" s="78"/>
      <c r="D3" s="64"/>
      <c r="E3" s="64"/>
      <c r="F3" s="64"/>
      <c r="G3" s="65"/>
      <c r="H3" s="77"/>
      <c r="J3" s="4"/>
      <c r="K3" s="4"/>
      <c r="L3" s="3"/>
    </row>
    <row r="4" spans="2:15" s="1" customFormat="1" ht="7.5" customHeight="1" x14ac:dyDescent="0.2">
      <c r="B4" s="153" t="str">
        <f>ContractDescription</f>
        <v>THE RESEAL OF MAIN ROAD P35-1  FROM KM 0.000 TO KM 19.640 IN THE LADYSMITH REGION</v>
      </c>
      <c r="C4" s="154"/>
      <c r="D4" s="154"/>
      <c r="E4" s="154"/>
      <c r="F4" s="154"/>
      <c r="G4" s="154"/>
      <c r="H4" s="158" t="s">
        <v>332</v>
      </c>
      <c r="J4" s="4"/>
      <c r="K4" s="4"/>
      <c r="L4" s="3"/>
    </row>
    <row r="5" spans="2:15" ht="12.75" customHeight="1" x14ac:dyDescent="0.2">
      <c r="B5" s="153"/>
      <c r="C5" s="154"/>
      <c r="D5" s="154"/>
      <c r="E5" s="154"/>
      <c r="F5" s="154"/>
      <c r="G5" s="154"/>
      <c r="H5" s="158"/>
    </row>
    <row r="6" spans="2:15" ht="7.5" customHeight="1" x14ac:dyDescent="0.2">
      <c r="B6" s="155"/>
      <c r="C6" s="156"/>
      <c r="D6" s="156"/>
      <c r="E6" s="156"/>
      <c r="F6" s="156"/>
      <c r="G6" s="156"/>
      <c r="H6" s="159"/>
    </row>
    <row r="7" spans="2:15" ht="25.5" customHeight="1" x14ac:dyDescent="0.2">
      <c r="B7" s="183" t="s">
        <v>270</v>
      </c>
      <c r="C7" s="184"/>
      <c r="D7" s="184"/>
      <c r="E7" s="184"/>
      <c r="F7" s="184"/>
      <c r="G7" s="184"/>
      <c r="H7" s="185"/>
    </row>
    <row r="8" spans="2:15" x14ac:dyDescent="0.2">
      <c r="B8" s="9" t="s">
        <v>219</v>
      </c>
      <c r="C8" s="186" t="s">
        <v>1</v>
      </c>
      <c r="D8" s="187"/>
      <c r="E8" s="188"/>
      <c r="F8" s="9" t="s">
        <v>207</v>
      </c>
      <c r="G8" s="187" t="s">
        <v>5</v>
      </c>
      <c r="H8" s="188"/>
      <c r="O8" s="81"/>
    </row>
    <row r="9" spans="2:15" x14ac:dyDescent="0.2">
      <c r="B9" s="67" t="str">
        <f>'Section G'!B10</f>
        <v>G1</v>
      </c>
      <c r="C9" s="174" t="str">
        <f>'Section G'!C10</f>
        <v>CONTRACT PARTICIPATION GOALS</v>
      </c>
      <c r="D9" s="175"/>
      <c r="E9" s="176"/>
      <c r="F9" s="38"/>
      <c r="G9" s="213">
        <f>'Section G'!H117</f>
        <v>0</v>
      </c>
      <c r="H9" s="178"/>
      <c r="O9" s="81"/>
    </row>
    <row r="10" spans="2:15" ht="12.75" customHeight="1" x14ac:dyDescent="0.2">
      <c r="B10" s="18"/>
      <c r="C10" s="179"/>
      <c r="D10" s="180"/>
      <c r="E10" s="181"/>
      <c r="F10" s="38"/>
      <c r="G10" s="182"/>
      <c r="H10" s="166"/>
    </row>
    <row r="11" spans="2:15" ht="12.75" customHeight="1" x14ac:dyDescent="0.2">
      <c r="B11" s="18"/>
      <c r="C11" s="179"/>
      <c r="D11" s="180"/>
      <c r="E11" s="181"/>
      <c r="F11" s="38"/>
      <c r="G11" s="182"/>
      <c r="H11" s="166"/>
    </row>
    <row r="12" spans="2:15" ht="12.75" customHeight="1" x14ac:dyDescent="0.2">
      <c r="B12" s="18"/>
      <c r="C12" s="179"/>
      <c r="D12" s="180"/>
      <c r="E12" s="181"/>
      <c r="F12" s="38"/>
      <c r="G12" s="182"/>
      <c r="H12" s="166"/>
    </row>
    <row r="13" spans="2:15" ht="12.75" customHeight="1" x14ac:dyDescent="0.2">
      <c r="B13" s="18"/>
      <c r="C13" s="179"/>
      <c r="D13" s="180"/>
      <c r="E13" s="181"/>
      <c r="F13" s="38"/>
      <c r="G13" s="182"/>
      <c r="H13" s="166"/>
    </row>
    <row r="14" spans="2:15" ht="12.75" customHeight="1" x14ac:dyDescent="0.2">
      <c r="B14" s="18"/>
      <c r="C14" s="179"/>
      <c r="D14" s="180"/>
      <c r="E14" s="181"/>
      <c r="F14" s="38"/>
      <c r="G14" s="182"/>
      <c r="H14" s="166"/>
    </row>
    <row r="15" spans="2:15" ht="12.75" customHeight="1" x14ac:dyDescent="0.2">
      <c r="B15" s="18"/>
      <c r="C15" s="179"/>
      <c r="D15" s="180"/>
      <c r="E15" s="181"/>
      <c r="F15" s="38"/>
      <c r="G15" s="182"/>
      <c r="H15" s="166"/>
    </row>
    <row r="16" spans="2:15" ht="12.75" customHeight="1" x14ac:dyDescent="0.2">
      <c r="B16" s="18"/>
      <c r="C16" s="179"/>
      <c r="D16" s="180"/>
      <c r="E16" s="181"/>
      <c r="F16" s="38"/>
      <c r="G16" s="182"/>
      <c r="H16" s="166"/>
    </row>
    <row r="17" spans="2:8" ht="12.75" customHeight="1" x14ac:dyDescent="0.2">
      <c r="B17" s="18"/>
      <c r="C17" s="179"/>
      <c r="D17" s="180"/>
      <c r="E17" s="181"/>
      <c r="F17" s="38"/>
      <c r="G17" s="182"/>
      <c r="H17" s="166"/>
    </row>
    <row r="18" spans="2:8" ht="12.75" customHeight="1" x14ac:dyDescent="0.2">
      <c r="B18" s="18"/>
      <c r="C18" s="179"/>
      <c r="D18" s="180"/>
      <c r="E18" s="181"/>
      <c r="F18" s="38"/>
      <c r="G18" s="182"/>
      <c r="H18" s="166"/>
    </row>
    <row r="19" spans="2:8" ht="12.75" customHeight="1" x14ac:dyDescent="0.2">
      <c r="B19" s="18"/>
      <c r="C19" s="179"/>
      <c r="D19" s="180"/>
      <c r="E19" s="181"/>
      <c r="F19" s="38"/>
      <c r="G19" s="182"/>
      <c r="H19" s="166"/>
    </row>
    <row r="20" spans="2:8" ht="12.75" customHeight="1" x14ac:dyDescent="0.2">
      <c r="B20" s="18"/>
      <c r="C20" s="179"/>
      <c r="D20" s="180"/>
      <c r="E20" s="181"/>
      <c r="F20" s="38"/>
      <c r="G20" s="182"/>
      <c r="H20" s="166"/>
    </row>
    <row r="21" spans="2:8" ht="12.75" customHeight="1" x14ac:dyDescent="0.2">
      <c r="B21" s="18"/>
      <c r="C21" s="179"/>
      <c r="D21" s="180"/>
      <c r="E21" s="181"/>
      <c r="F21" s="38"/>
      <c r="G21" s="182"/>
      <c r="H21" s="166"/>
    </row>
    <row r="22" spans="2:8" ht="12.75" customHeight="1" x14ac:dyDescent="0.2">
      <c r="B22" s="18"/>
      <c r="C22" s="179"/>
      <c r="D22" s="180"/>
      <c r="E22" s="181"/>
      <c r="F22" s="38"/>
      <c r="G22" s="182"/>
      <c r="H22" s="166"/>
    </row>
    <row r="23" spans="2:8" ht="12.75" customHeight="1" x14ac:dyDescent="0.2">
      <c r="B23" s="18"/>
      <c r="C23" s="179"/>
      <c r="D23" s="180"/>
      <c r="E23" s="181"/>
      <c r="F23" s="38"/>
      <c r="G23" s="182"/>
      <c r="H23" s="166"/>
    </row>
    <row r="24" spans="2:8" ht="12.75" customHeight="1" x14ac:dyDescent="0.2">
      <c r="B24" s="18"/>
      <c r="C24" s="179"/>
      <c r="D24" s="180"/>
      <c r="E24" s="181"/>
      <c r="F24" s="38"/>
      <c r="G24" s="182"/>
      <c r="H24" s="166"/>
    </row>
    <row r="25" spans="2:8" ht="12.75" customHeight="1" x14ac:dyDescent="0.2">
      <c r="B25" s="18"/>
      <c r="C25" s="179"/>
      <c r="D25" s="180"/>
      <c r="E25" s="181"/>
      <c r="F25" s="38"/>
      <c r="G25" s="182"/>
      <c r="H25" s="166"/>
    </row>
    <row r="26" spans="2:8" ht="12.75" customHeight="1" x14ac:dyDescent="0.2">
      <c r="B26" s="18"/>
      <c r="C26" s="179"/>
      <c r="D26" s="180"/>
      <c r="E26" s="181"/>
      <c r="F26" s="38"/>
      <c r="G26" s="182"/>
      <c r="H26" s="166"/>
    </row>
    <row r="27" spans="2:8" ht="12.75" customHeight="1" x14ac:dyDescent="0.2">
      <c r="B27" s="18"/>
      <c r="C27" s="179"/>
      <c r="D27" s="180"/>
      <c r="E27" s="181"/>
      <c r="F27" s="38"/>
      <c r="G27" s="182"/>
      <c r="H27" s="166"/>
    </row>
    <row r="28" spans="2:8" ht="12.75" customHeight="1" x14ac:dyDescent="0.2">
      <c r="B28" s="18"/>
      <c r="C28" s="179"/>
      <c r="D28" s="180"/>
      <c r="E28" s="181"/>
      <c r="F28" s="38"/>
      <c r="G28" s="182"/>
      <c r="H28" s="166"/>
    </row>
    <row r="29" spans="2:8" ht="12.75" customHeight="1" x14ac:dyDescent="0.2">
      <c r="B29" s="18"/>
      <c r="C29" s="179"/>
      <c r="D29" s="180"/>
      <c r="E29" s="181"/>
      <c r="F29" s="38"/>
      <c r="G29" s="182"/>
      <c r="H29" s="166"/>
    </row>
    <row r="30" spans="2:8" ht="12.75" customHeight="1" x14ac:dyDescent="0.2">
      <c r="B30" s="18"/>
      <c r="C30" s="179"/>
      <c r="D30" s="180"/>
      <c r="E30" s="181"/>
      <c r="F30" s="38"/>
      <c r="G30" s="182"/>
      <c r="H30" s="166"/>
    </row>
    <row r="31" spans="2:8" ht="12.75" customHeight="1" x14ac:dyDescent="0.2">
      <c r="B31" s="18"/>
      <c r="C31" s="179"/>
      <c r="D31" s="180"/>
      <c r="E31" s="181"/>
      <c r="F31" s="38"/>
      <c r="G31" s="182"/>
      <c r="H31" s="166"/>
    </row>
    <row r="32" spans="2:8" ht="12.75" customHeight="1" x14ac:dyDescent="0.2">
      <c r="B32" s="18"/>
      <c r="C32" s="179"/>
      <c r="D32" s="180"/>
      <c r="E32" s="181"/>
      <c r="F32" s="38"/>
      <c r="G32" s="182"/>
      <c r="H32" s="166"/>
    </row>
    <row r="33" spans="2:8" x14ac:dyDescent="0.2">
      <c r="B33" s="18"/>
      <c r="C33" s="179"/>
      <c r="D33" s="180"/>
      <c r="E33" s="181"/>
      <c r="F33" s="38"/>
      <c r="G33" s="182"/>
      <c r="H33" s="166"/>
    </row>
    <row r="34" spans="2:8" x14ac:dyDescent="0.2">
      <c r="B34" s="18"/>
      <c r="C34" s="179"/>
      <c r="D34" s="180"/>
      <c r="E34" s="181"/>
      <c r="F34" s="38"/>
      <c r="G34" s="182"/>
      <c r="H34" s="166"/>
    </row>
    <row r="35" spans="2:8" x14ac:dyDescent="0.2">
      <c r="B35" s="18"/>
      <c r="C35" s="179"/>
      <c r="D35" s="180"/>
      <c r="E35" s="181"/>
      <c r="F35" s="38"/>
      <c r="G35" s="182"/>
      <c r="H35" s="166"/>
    </row>
    <row r="36" spans="2:8" x14ac:dyDescent="0.2">
      <c r="B36" s="18"/>
      <c r="C36" s="179"/>
      <c r="D36" s="180"/>
      <c r="E36" s="181"/>
      <c r="F36" s="38"/>
      <c r="G36" s="182"/>
      <c r="H36" s="166"/>
    </row>
    <row r="37" spans="2:8" x14ac:dyDescent="0.2">
      <c r="B37" s="18"/>
      <c r="C37" s="179"/>
      <c r="D37" s="180"/>
      <c r="E37" s="181"/>
      <c r="F37" s="38"/>
      <c r="G37" s="182"/>
      <c r="H37" s="166"/>
    </row>
    <row r="38" spans="2:8" x14ac:dyDescent="0.2">
      <c r="B38" s="18"/>
      <c r="C38" s="179"/>
      <c r="D38" s="180"/>
      <c r="E38" s="181"/>
      <c r="F38" s="38"/>
      <c r="G38" s="182"/>
      <c r="H38" s="166"/>
    </row>
    <row r="39" spans="2:8" x14ac:dyDescent="0.2">
      <c r="B39" s="18"/>
      <c r="C39" s="179"/>
      <c r="D39" s="180"/>
      <c r="E39" s="181"/>
      <c r="F39" s="38"/>
      <c r="G39" s="182"/>
      <c r="H39" s="166"/>
    </row>
    <row r="40" spans="2:8" x14ac:dyDescent="0.2">
      <c r="B40" s="18"/>
      <c r="C40" s="179"/>
      <c r="D40" s="180"/>
      <c r="E40" s="181"/>
      <c r="F40" s="38"/>
      <c r="G40" s="182"/>
      <c r="H40" s="166"/>
    </row>
    <row r="41" spans="2:8" ht="12.75" customHeight="1" x14ac:dyDescent="0.2">
      <c r="B41" s="18"/>
      <c r="C41" s="179"/>
      <c r="D41" s="180"/>
      <c r="E41" s="181"/>
      <c r="F41" s="38"/>
      <c r="G41" s="182"/>
      <c r="H41" s="166"/>
    </row>
    <row r="42" spans="2:8" x14ac:dyDescent="0.2">
      <c r="B42" s="18"/>
      <c r="C42" s="179"/>
      <c r="D42" s="180"/>
      <c r="E42" s="181"/>
      <c r="F42" s="38"/>
      <c r="G42" s="182"/>
      <c r="H42" s="166"/>
    </row>
    <row r="43" spans="2:8" x14ac:dyDescent="0.2">
      <c r="B43" s="18"/>
      <c r="C43" s="179"/>
      <c r="D43" s="180"/>
      <c r="E43" s="181"/>
      <c r="F43" s="38"/>
      <c r="G43" s="182"/>
      <c r="H43" s="166"/>
    </row>
    <row r="44" spans="2:8" x14ac:dyDescent="0.2">
      <c r="B44" s="18"/>
      <c r="C44" s="179"/>
      <c r="D44" s="180"/>
      <c r="E44" s="181"/>
      <c r="F44" s="38"/>
      <c r="G44" s="182"/>
      <c r="H44" s="166"/>
    </row>
    <row r="45" spans="2:8" x14ac:dyDescent="0.2">
      <c r="B45" s="18"/>
      <c r="C45" s="179"/>
      <c r="D45" s="180"/>
      <c r="E45" s="181"/>
      <c r="F45" s="38"/>
      <c r="G45" s="182"/>
      <c r="H45" s="166"/>
    </row>
    <row r="46" spans="2:8" x14ac:dyDescent="0.2">
      <c r="B46" s="18"/>
      <c r="C46" s="179"/>
      <c r="D46" s="180"/>
      <c r="E46" s="181"/>
      <c r="F46" s="38"/>
      <c r="G46" s="182"/>
      <c r="H46" s="166"/>
    </row>
    <row r="47" spans="2:8" x14ac:dyDescent="0.2">
      <c r="B47" s="18"/>
      <c r="C47" s="179"/>
      <c r="D47" s="180"/>
      <c r="E47" s="181"/>
      <c r="F47" s="38"/>
      <c r="G47" s="182"/>
      <c r="H47" s="166"/>
    </row>
    <row r="48" spans="2:8" x14ac:dyDescent="0.2">
      <c r="B48" s="18"/>
      <c r="C48" s="179"/>
      <c r="D48" s="180"/>
      <c r="E48" s="181"/>
      <c r="F48" s="38"/>
      <c r="G48" s="182"/>
      <c r="H48" s="166"/>
    </row>
    <row r="49" spans="2:8" x14ac:dyDescent="0.2">
      <c r="B49" s="18"/>
      <c r="C49" s="179"/>
      <c r="D49" s="180"/>
      <c r="E49" s="181"/>
      <c r="F49" s="38"/>
      <c r="G49" s="182"/>
      <c r="H49" s="166"/>
    </row>
    <row r="50" spans="2:8" x14ac:dyDescent="0.2">
      <c r="B50" s="18"/>
      <c r="C50" s="179"/>
      <c r="D50" s="180"/>
      <c r="E50" s="181"/>
      <c r="F50" s="38"/>
      <c r="G50" s="182"/>
      <c r="H50" s="166"/>
    </row>
    <row r="51" spans="2:8" x14ac:dyDescent="0.2">
      <c r="B51" s="18"/>
      <c r="C51" s="179"/>
      <c r="D51" s="180"/>
      <c r="E51" s="181"/>
      <c r="F51" s="38"/>
      <c r="G51" s="182"/>
      <c r="H51" s="166"/>
    </row>
    <row r="52" spans="2:8" x14ac:dyDescent="0.2">
      <c r="B52" s="18"/>
      <c r="C52" s="179"/>
      <c r="D52" s="180"/>
      <c r="E52" s="181"/>
      <c r="F52" s="38"/>
      <c r="G52" s="182"/>
      <c r="H52" s="166"/>
    </row>
    <row r="53" spans="2:8" x14ac:dyDescent="0.2">
      <c r="B53" s="18"/>
      <c r="C53" s="179"/>
      <c r="D53" s="180"/>
      <c r="E53" s="181"/>
      <c r="F53" s="38"/>
      <c r="G53" s="182"/>
      <c r="H53" s="166"/>
    </row>
    <row r="54" spans="2:8" x14ac:dyDescent="0.2">
      <c r="B54" s="18"/>
      <c r="C54" s="179"/>
      <c r="D54" s="180"/>
      <c r="E54" s="181"/>
      <c r="F54" s="38"/>
      <c r="G54" s="182"/>
      <c r="H54" s="166"/>
    </row>
    <row r="55" spans="2:8" x14ac:dyDescent="0.2">
      <c r="B55" s="18"/>
      <c r="C55" s="179"/>
      <c r="D55" s="180"/>
      <c r="E55" s="181"/>
      <c r="F55" s="38"/>
      <c r="G55" s="182"/>
      <c r="H55" s="166"/>
    </row>
    <row r="56" spans="2:8" x14ac:dyDescent="0.2">
      <c r="B56" s="18"/>
      <c r="C56" s="179"/>
      <c r="D56" s="180"/>
      <c r="E56" s="181"/>
      <c r="F56" s="38"/>
      <c r="G56" s="182"/>
      <c r="H56" s="166"/>
    </row>
    <row r="57" spans="2:8" x14ac:dyDescent="0.2">
      <c r="B57" s="18"/>
      <c r="C57" s="179"/>
      <c r="D57" s="180"/>
      <c r="E57" s="181"/>
      <c r="F57" s="38"/>
      <c r="G57" s="182"/>
      <c r="H57" s="166"/>
    </row>
    <row r="58" spans="2:8" x14ac:dyDescent="0.2">
      <c r="B58" s="18"/>
      <c r="C58" s="179"/>
      <c r="D58" s="180"/>
      <c r="E58" s="181"/>
      <c r="F58" s="38"/>
      <c r="G58" s="182"/>
      <c r="H58" s="166"/>
    </row>
    <row r="59" spans="2:8" x14ac:dyDescent="0.2">
      <c r="B59" s="18"/>
      <c r="C59" s="179"/>
      <c r="D59" s="180"/>
      <c r="E59" s="181"/>
      <c r="F59" s="38"/>
      <c r="G59" s="182"/>
      <c r="H59" s="166"/>
    </row>
    <row r="60" spans="2:8" x14ac:dyDescent="0.2">
      <c r="B60" s="67"/>
      <c r="C60" s="179"/>
      <c r="D60" s="180"/>
      <c r="E60" s="181"/>
      <c r="F60" s="38"/>
      <c r="G60" s="182"/>
      <c r="H60" s="166"/>
    </row>
    <row r="61" spans="2:8" x14ac:dyDescent="0.2">
      <c r="B61" s="67"/>
      <c r="C61" s="91"/>
      <c r="E61" s="85"/>
      <c r="F61" s="38"/>
      <c r="G61" s="10"/>
      <c r="H61" s="90"/>
    </row>
    <row r="62" spans="2:8" x14ac:dyDescent="0.2">
      <c r="B62" s="67"/>
      <c r="C62" s="91"/>
      <c r="E62" s="85"/>
      <c r="F62" s="38"/>
      <c r="G62" s="10"/>
      <c r="H62" s="90"/>
    </row>
    <row r="63" spans="2:8" x14ac:dyDescent="0.2">
      <c r="B63" s="67"/>
      <c r="C63" s="91"/>
      <c r="E63" s="85"/>
      <c r="F63" s="38"/>
      <c r="G63" s="10"/>
      <c r="H63" s="90"/>
    </row>
    <row r="64" spans="2:8" x14ac:dyDescent="0.2">
      <c r="B64" s="67"/>
      <c r="C64" s="91"/>
      <c r="E64" s="85"/>
      <c r="F64" s="38"/>
      <c r="G64" s="10"/>
      <c r="H64" s="90"/>
    </row>
    <row r="65" spans="2:8" x14ac:dyDescent="0.2">
      <c r="B65" s="67"/>
      <c r="C65" s="91"/>
      <c r="E65" s="85"/>
      <c r="F65" s="38"/>
      <c r="G65" s="10"/>
      <c r="H65" s="90"/>
    </row>
    <row r="66" spans="2:8" x14ac:dyDescent="0.2">
      <c r="B66" s="67"/>
      <c r="C66" s="91"/>
      <c r="E66" s="85"/>
      <c r="F66" s="38"/>
      <c r="G66" s="10"/>
      <c r="H66" s="90"/>
    </row>
    <row r="67" spans="2:8" x14ac:dyDescent="0.2">
      <c r="B67" s="67"/>
      <c r="C67" s="91"/>
      <c r="E67" s="85"/>
      <c r="F67" s="38"/>
      <c r="G67" s="10"/>
      <c r="H67" s="90"/>
    </row>
    <row r="68" spans="2:8" x14ac:dyDescent="0.2">
      <c r="B68" s="67"/>
      <c r="C68" s="91"/>
      <c r="E68" s="85"/>
      <c r="F68" s="38"/>
      <c r="G68" s="10"/>
      <c r="H68" s="90"/>
    </row>
    <row r="69" spans="2:8" x14ac:dyDescent="0.2">
      <c r="B69" s="67"/>
      <c r="C69" s="91"/>
      <c r="E69" s="85"/>
      <c r="F69" s="38"/>
      <c r="G69" s="10"/>
      <c r="H69" s="90"/>
    </row>
    <row r="70" spans="2:8" x14ac:dyDescent="0.2">
      <c r="B70" s="67"/>
      <c r="C70" s="91"/>
      <c r="E70" s="85"/>
      <c r="F70" s="38"/>
      <c r="G70" s="10"/>
      <c r="H70" s="90"/>
    </row>
    <row r="71" spans="2:8" x14ac:dyDescent="0.2">
      <c r="B71" s="67"/>
      <c r="C71" s="91"/>
      <c r="E71" s="85"/>
      <c r="F71" s="38"/>
      <c r="G71" s="10"/>
      <c r="H71" s="90"/>
    </row>
    <row r="72" spans="2:8" x14ac:dyDescent="0.2">
      <c r="B72" s="67"/>
      <c r="C72" s="91"/>
      <c r="E72" s="85"/>
      <c r="F72" s="38"/>
      <c r="G72" s="10"/>
      <c r="H72" s="90"/>
    </row>
    <row r="73" spans="2:8" x14ac:dyDescent="0.2">
      <c r="B73" s="18"/>
      <c r="C73" s="179"/>
      <c r="D73" s="180"/>
      <c r="E73" s="181"/>
      <c r="F73" s="38"/>
      <c r="G73" s="182"/>
      <c r="H73" s="166"/>
    </row>
    <row r="74" spans="2:8" x14ac:dyDescent="0.2">
      <c r="B74" s="67"/>
      <c r="C74" s="179"/>
      <c r="D74" s="180"/>
      <c r="E74" s="181"/>
      <c r="F74" s="38"/>
      <c r="G74" s="182"/>
      <c r="H74" s="166"/>
    </row>
    <row r="75" spans="2:8" x14ac:dyDescent="0.2">
      <c r="B75" s="18"/>
      <c r="C75" s="179"/>
      <c r="D75" s="180"/>
      <c r="E75" s="181"/>
      <c r="F75" s="38"/>
      <c r="G75" s="182"/>
      <c r="H75" s="166"/>
    </row>
    <row r="76" spans="2:8" x14ac:dyDescent="0.2">
      <c r="B76" s="18"/>
      <c r="C76" s="179"/>
      <c r="D76" s="180"/>
      <c r="E76" s="181"/>
      <c r="F76" s="38"/>
      <c r="G76" s="182"/>
      <c r="H76" s="166"/>
    </row>
    <row r="77" spans="2:8" x14ac:dyDescent="0.2">
      <c r="B77" s="18"/>
      <c r="C77" s="179"/>
      <c r="D77" s="180"/>
      <c r="E77" s="181"/>
      <c r="F77" s="38"/>
      <c r="G77" s="182"/>
      <c r="H77" s="166"/>
    </row>
    <row r="78" spans="2:8" x14ac:dyDescent="0.2">
      <c r="B78" s="18"/>
      <c r="C78" s="179"/>
      <c r="D78" s="180"/>
      <c r="E78" s="181"/>
      <c r="F78" s="38"/>
      <c r="G78" s="182"/>
      <c r="H78" s="166"/>
    </row>
    <row r="79" spans="2:8" x14ac:dyDescent="0.2">
      <c r="B79" s="18"/>
      <c r="C79" s="179"/>
      <c r="D79" s="180"/>
      <c r="E79" s="181"/>
      <c r="F79" s="38"/>
      <c r="G79" s="182"/>
      <c r="H79" s="166"/>
    </row>
    <row r="80" spans="2:8" x14ac:dyDescent="0.2">
      <c r="B80" s="88"/>
      <c r="C80" s="191"/>
      <c r="D80" s="192"/>
      <c r="E80" s="193"/>
      <c r="F80" s="87"/>
      <c r="G80" s="194"/>
      <c r="H80" s="167"/>
    </row>
    <row r="81" spans="2:9" s="26" customFormat="1" ht="19.5" customHeight="1" x14ac:dyDescent="0.2">
      <c r="B81" s="168" t="s">
        <v>209</v>
      </c>
      <c r="C81" s="169"/>
      <c r="D81" s="169"/>
      <c r="E81" s="169"/>
      <c r="F81" s="169"/>
      <c r="G81" s="189"/>
      <c r="H81" s="190"/>
      <c r="I81" s="32"/>
    </row>
    <row r="1048504" spans="3:5" x14ac:dyDescent="0.2">
      <c r="C1048504" s="179"/>
      <c r="D1048504" s="179"/>
      <c r="E1048504" s="179"/>
    </row>
  </sheetData>
  <mergeCells count="129">
    <mergeCell ref="B81:F81"/>
    <mergeCell ref="G81:H81"/>
    <mergeCell ref="C1048504:E1048504"/>
    <mergeCell ref="C78:E78"/>
    <mergeCell ref="G78:H78"/>
    <mergeCell ref="C79:E79"/>
    <mergeCell ref="G79:H79"/>
    <mergeCell ref="C80:E80"/>
    <mergeCell ref="G80:H80"/>
    <mergeCell ref="C75:E75"/>
    <mergeCell ref="G75:H75"/>
    <mergeCell ref="C76:E76"/>
    <mergeCell ref="G76:H76"/>
    <mergeCell ref="C77:E77"/>
    <mergeCell ref="G77:H77"/>
    <mergeCell ref="C60:E60"/>
    <mergeCell ref="G60:H60"/>
    <mergeCell ref="C73:E73"/>
    <mergeCell ref="G73:H73"/>
    <mergeCell ref="C74:E74"/>
    <mergeCell ref="G74:H74"/>
    <mergeCell ref="C57:E57"/>
    <mergeCell ref="G57:H57"/>
    <mergeCell ref="C58:E58"/>
    <mergeCell ref="G58:H58"/>
    <mergeCell ref="C59:E59"/>
    <mergeCell ref="G59:H59"/>
    <mergeCell ref="C54:E54"/>
    <mergeCell ref="G54:H54"/>
    <mergeCell ref="C55:E55"/>
    <mergeCell ref="G55:H55"/>
    <mergeCell ref="C56:E56"/>
    <mergeCell ref="G56:H56"/>
    <mergeCell ref="C51:E51"/>
    <mergeCell ref="G51:H51"/>
    <mergeCell ref="C52:E52"/>
    <mergeCell ref="G52:H52"/>
    <mergeCell ref="C53:E53"/>
    <mergeCell ref="G53:H53"/>
    <mergeCell ref="C48:E48"/>
    <mergeCell ref="G48:H48"/>
    <mergeCell ref="C49:E49"/>
    <mergeCell ref="G49:H49"/>
    <mergeCell ref="C50:E50"/>
    <mergeCell ref="G50:H50"/>
    <mergeCell ref="C45:E45"/>
    <mergeCell ref="G45:H45"/>
    <mergeCell ref="C46:E46"/>
    <mergeCell ref="G46:H46"/>
    <mergeCell ref="C47:E47"/>
    <mergeCell ref="G47:H47"/>
    <mergeCell ref="C42:E42"/>
    <mergeCell ref="G42:H42"/>
    <mergeCell ref="C43:E43"/>
    <mergeCell ref="G43:H43"/>
    <mergeCell ref="C44:E44"/>
    <mergeCell ref="G44:H44"/>
    <mergeCell ref="C39:E39"/>
    <mergeCell ref="G39:H39"/>
    <mergeCell ref="C40:E40"/>
    <mergeCell ref="G40:H40"/>
    <mergeCell ref="C41:E41"/>
    <mergeCell ref="G41:H41"/>
    <mergeCell ref="C36:E36"/>
    <mergeCell ref="G36:H36"/>
    <mergeCell ref="C37:E37"/>
    <mergeCell ref="G37:H37"/>
    <mergeCell ref="C38:E38"/>
    <mergeCell ref="G38:H38"/>
    <mergeCell ref="C33:E33"/>
    <mergeCell ref="G33:H33"/>
    <mergeCell ref="C34:E34"/>
    <mergeCell ref="G34:H34"/>
    <mergeCell ref="C35:E35"/>
    <mergeCell ref="G35:H35"/>
    <mergeCell ref="C30:E30"/>
    <mergeCell ref="G30:H30"/>
    <mergeCell ref="C31:E31"/>
    <mergeCell ref="G31:H31"/>
    <mergeCell ref="C32:E32"/>
    <mergeCell ref="G32:H32"/>
    <mergeCell ref="C27:E27"/>
    <mergeCell ref="G27:H27"/>
    <mergeCell ref="C28:E28"/>
    <mergeCell ref="G28:H28"/>
    <mergeCell ref="C29:E29"/>
    <mergeCell ref="G29:H29"/>
    <mergeCell ref="C24:E24"/>
    <mergeCell ref="G24:H24"/>
    <mergeCell ref="C25:E25"/>
    <mergeCell ref="G25:H25"/>
    <mergeCell ref="C26:E26"/>
    <mergeCell ref="G26:H26"/>
    <mergeCell ref="C21:E21"/>
    <mergeCell ref="G21:H21"/>
    <mergeCell ref="C22:E22"/>
    <mergeCell ref="G22:H22"/>
    <mergeCell ref="C23:E23"/>
    <mergeCell ref="G23:H23"/>
    <mergeCell ref="C18:E18"/>
    <mergeCell ref="G18:H18"/>
    <mergeCell ref="C19:E19"/>
    <mergeCell ref="G19:H19"/>
    <mergeCell ref="C20:E20"/>
    <mergeCell ref="G20:H20"/>
    <mergeCell ref="C15:E15"/>
    <mergeCell ref="G15:H15"/>
    <mergeCell ref="C16:E16"/>
    <mergeCell ref="G16:H16"/>
    <mergeCell ref="C17:E17"/>
    <mergeCell ref="G17:H17"/>
    <mergeCell ref="C12:E12"/>
    <mergeCell ref="G12:H12"/>
    <mergeCell ref="C13:E13"/>
    <mergeCell ref="G13:H13"/>
    <mergeCell ref="C14:E14"/>
    <mergeCell ref="G14:H14"/>
    <mergeCell ref="C9:E9"/>
    <mergeCell ref="G9:H9"/>
    <mergeCell ref="C10:E10"/>
    <mergeCell ref="G10:H10"/>
    <mergeCell ref="C11:E11"/>
    <mergeCell ref="G11:H11"/>
    <mergeCell ref="F1:H1"/>
    <mergeCell ref="B4:G6"/>
    <mergeCell ref="H4:H6"/>
    <mergeCell ref="B7:H7"/>
    <mergeCell ref="C8:E8"/>
    <mergeCell ref="G8:H8"/>
  </mergeCells>
  <pageMargins left="0.43307086614173229" right="0.31496062992125984" top="0.43307086614173229" bottom="0.62992125984251968" header="0.35433070866141736" footer="0.31496062992125984"/>
  <pageSetup paperSize="9" scale="74" firstPageNumber="59" orientation="portrait" cellComments="asDisplayed" useFirstPageNumber="1" r:id="rId1"/>
  <headerFooter>
    <oddHeader xml:space="preserve">&amp;R&amp;"Arial,Bold Italic"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9FFE-A91C-49D8-9FA6-773E8C537997}">
  <sheetPr>
    <tabColor theme="3" tint="0.59999389629810485"/>
  </sheetPr>
  <dimension ref="B1:O24"/>
  <sheetViews>
    <sheetView tabSelected="1" view="pageBreakPreview" zoomScaleNormal="100" zoomScaleSheetLayoutView="100" zoomScalePageLayoutView="150" workbookViewId="0">
      <selection activeCell="L25" sqref="L25"/>
    </sheetView>
  </sheetViews>
  <sheetFormatPr defaultColWidth="8.85546875" defaultRowHeight="12.75" x14ac:dyDescent="0.2"/>
  <cols>
    <col min="1" max="1" width="0.85546875" style="73" customWidth="1"/>
    <col min="2" max="2" width="11.7109375" style="89" customWidth="1"/>
    <col min="3" max="3" width="45.7109375" style="48" customWidth="1"/>
    <col min="4" max="4" width="13.7109375" style="48" customWidth="1"/>
    <col min="5" max="5" width="5.7109375" style="80" customWidth="1"/>
    <col min="6" max="7" width="15.7109375" style="73" customWidth="1"/>
    <col min="8" max="8" width="15.7109375" style="81" customWidth="1"/>
    <col min="9" max="9" width="0.85546875" style="73" customWidth="1"/>
    <col min="10" max="10" width="14.140625" style="73" bestFit="1" customWidth="1"/>
    <col min="11" max="11" width="15.42578125" style="73" customWidth="1"/>
    <col min="12" max="12" width="12.5703125" style="73" customWidth="1"/>
    <col min="13" max="13" width="14.7109375" style="73" customWidth="1"/>
    <col min="14" max="16384" width="8.85546875" style="73"/>
  </cols>
  <sheetData>
    <row r="1" spans="2:15" x14ac:dyDescent="0.2">
      <c r="B1" s="76" t="str">
        <f>Client1</f>
        <v>Province of KwaZulu-Natal</v>
      </c>
      <c r="D1" s="3"/>
      <c r="E1" s="3"/>
      <c r="F1" s="160" t="str">
        <f>"Contract No. "&amp;ContractNo</f>
        <v>Contract No. ZNB01582/00000/00/HOD/INF/22/T</v>
      </c>
      <c r="G1" s="160"/>
      <c r="H1" s="160"/>
    </row>
    <row r="2" spans="2:15" s="1" customFormat="1" ht="18" customHeight="1" x14ac:dyDescent="0.2">
      <c r="B2" s="74" t="str">
        <f>Client2</f>
        <v>Department of Transport</v>
      </c>
      <c r="C2" s="48"/>
      <c r="D2" s="3"/>
      <c r="E2" s="3"/>
      <c r="F2" s="3"/>
      <c r="H2" s="4"/>
      <c r="L2" s="3"/>
    </row>
    <row r="3" spans="2:15" s="1" customFormat="1" ht="16.5" customHeight="1" x14ac:dyDescent="0.2">
      <c r="B3" s="63"/>
      <c r="C3" s="78"/>
      <c r="D3" s="64"/>
      <c r="E3" s="64"/>
      <c r="F3" s="64"/>
      <c r="G3" s="65"/>
      <c r="H3" s="77"/>
      <c r="J3" s="4"/>
      <c r="K3" s="4"/>
      <c r="L3" s="3"/>
    </row>
    <row r="4" spans="2:15" s="1" customFormat="1" ht="7.5" customHeight="1" x14ac:dyDescent="0.2">
      <c r="B4" s="153" t="str">
        <f>ContractDescription</f>
        <v>THE RESEAL OF MAIN ROAD P35-1  FROM KM 0.000 TO KM 19.640 IN THE LADYSMITH REGION</v>
      </c>
      <c r="C4" s="154"/>
      <c r="D4" s="154"/>
      <c r="E4" s="154"/>
      <c r="F4" s="154"/>
      <c r="G4" s="154"/>
      <c r="H4" s="158"/>
      <c r="J4" s="4"/>
      <c r="K4" s="4"/>
      <c r="L4" s="3"/>
    </row>
    <row r="5" spans="2:15" ht="12.75" customHeight="1" x14ac:dyDescent="0.2">
      <c r="B5" s="153"/>
      <c r="C5" s="154"/>
      <c r="D5" s="154"/>
      <c r="E5" s="154"/>
      <c r="F5" s="154"/>
      <c r="G5" s="154"/>
      <c r="H5" s="158"/>
    </row>
    <row r="6" spans="2:15" ht="7.5" customHeight="1" x14ac:dyDescent="0.2">
      <c r="B6" s="155"/>
      <c r="C6" s="156"/>
      <c r="D6" s="156"/>
      <c r="E6" s="156"/>
      <c r="F6" s="156"/>
      <c r="G6" s="156"/>
      <c r="H6" s="159"/>
    </row>
    <row r="7" spans="2:15" ht="25.5" customHeight="1" x14ac:dyDescent="0.2">
      <c r="B7" s="183" t="s">
        <v>208</v>
      </c>
      <c r="C7" s="184"/>
      <c r="D7" s="184"/>
      <c r="E7" s="184"/>
      <c r="F7" s="184"/>
      <c r="G7" s="184"/>
      <c r="H7" s="185"/>
    </row>
    <row r="8" spans="2:15" x14ac:dyDescent="0.2">
      <c r="B8" s="186" t="s">
        <v>266</v>
      </c>
      <c r="C8" s="187"/>
      <c r="D8" s="187"/>
      <c r="E8" s="188"/>
      <c r="F8" s="9" t="s">
        <v>207</v>
      </c>
      <c r="G8" s="187" t="s">
        <v>5</v>
      </c>
      <c r="H8" s="188"/>
      <c r="O8" s="81"/>
    </row>
    <row r="9" spans="2:15" x14ac:dyDescent="0.2">
      <c r="B9" s="174" t="str">
        <f>A!B18</f>
        <v>TOTAL SCHEDULE A: ROADWORKS</v>
      </c>
      <c r="C9" s="175"/>
      <c r="D9" s="175"/>
      <c r="E9" s="176"/>
      <c r="F9" s="38" t="s">
        <v>333</v>
      </c>
      <c r="G9" s="214"/>
      <c r="H9" s="215"/>
      <c r="O9" s="81"/>
    </row>
    <row r="10" spans="2:15" x14ac:dyDescent="0.2">
      <c r="B10" s="179" t="str">
        <f>F!B81</f>
        <v>TOTAL SCHEDULE F: EXPANDED PUBLIC WORKS PROGRAMME (EPWP)</v>
      </c>
      <c r="C10" s="180"/>
      <c r="D10" s="180"/>
      <c r="E10" s="181"/>
      <c r="F10" s="38" t="s">
        <v>334</v>
      </c>
      <c r="G10" s="216"/>
      <c r="H10" s="217"/>
    </row>
    <row r="11" spans="2:15" x14ac:dyDescent="0.2">
      <c r="B11" s="179" t="str">
        <f>G!B81</f>
        <v>TOTAL SCHEDULE G: CONTRACT PARTICIPATION GOALS</v>
      </c>
      <c r="C11" s="180"/>
      <c r="D11" s="180"/>
      <c r="E11" s="181"/>
      <c r="F11" s="38" t="s">
        <v>335</v>
      </c>
      <c r="G11" s="216"/>
      <c r="H11" s="217"/>
    </row>
    <row r="12" spans="2:15" ht="6" customHeight="1" x14ac:dyDescent="0.2">
      <c r="B12" s="179"/>
      <c r="C12" s="180"/>
      <c r="D12" s="180"/>
      <c r="E12" s="181"/>
      <c r="F12" s="38"/>
      <c r="G12" s="182"/>
      <c r="H12" s="166"/>
    </row>
    <row r="13" spans="2:15" s="26" customFormat="1" ht="19.5" customHeight="1" x14ac:dyDescent="0.2">
      <c r="B13" s="168" t="s">
        <v>271</v>
      </c>
      <c r="C13" s="169"/>
      <c r="D13" s="169"/>
      <c r="E13" s="169"/>
      <c r="F13" s="169"/>
      <c r="G13" s="189"/>
      <c r="H13" s="190"/>
      <c r="I13" s="32"/>
    </row>
    <row r="14" spans="2:15" s="26" customFormat="1" ht="19.5" customHeight="1" x14ac:dyDescent="0.2">
      <c r="B14" s="221" t="s">
        <v>347</v>
      </c>
      <c r="C14" s="222"/>
      <c r="D14" s="222"/>
      <c r="E14" s="222"/>
      <c r="F14" s="222"/>
      <c r="G14" s="219"/>
      <c r="H14" s="220"/>
      <c r="I14" s="32"/>
      <c r="J14" s="95"/>
    </row>
    <row r="15" spans="2:15" s="26" customFormat="1" ht="19.5" customHeight="1" x14ac:dyDescent="0.2">
      <c r="B15" s="168" t="s">
        <v>272</v>
      </c>
      <c r="C15" s="169"/>
      <c r="D15" s="169"/>
      <c r="E15" s="169"/>
      <c r="F15" s="169"/>
      <c r="G15" s="189"/>
      <c r="H15" s="190"/>
      <c r="I15" s="32"/>
    </row>
    <row r="16" spans="2:15" s="26" customFormat="1" ht="19.5" customHeight="1" x14ac:dyDescent="0.2">
      <c r="B16" s="221" t="s">
        <v>348</v>
      </c>
      <c r="C16" s="222"/>
      <c r="D16" s="222"/>
      <c r="E16" s="222"/>
      <c r="F16" s="222"/>
      <c r="G16" s="219"/>
      <c r="H16" s="220"/>
      <c r="I16" s="32"/>
      <c r="J16" s="95"/>
    </row>
    <row r="17" spans="2:13" s="26" customFormat="1" ht="19.5" customHeight="1" x14ac:dyDescent="0.2">
      <c r="B17" s="168" t="s">
        <v>273</v>
      </c>
      <c r="C17" s="169"/>
      <c r="D17" s="169"/>
      <c r="E17" s="169"/>
      <c r="F17" s="169"/>
      <c r="G17" s="189"/>
      <c r="H17" s="190"/>
      <c r="I17" s="32"/>
    </row>
    <row r="18" spans="2:13" s="26" customFormat="1" ht="19.5" customHeight="1" x14ac:dyDescent="0.2">
      <c r="B18" s="221" t="s">
        <v>210</v>
      </c>
      <c r="C18" s="222"/>
      <c r="D18" s="222"/>
      <c r="E18" s="222"/>
      <c r="F18" s="222"/>
      <c r="G18" s="219"/>
      <c r="H18" s="220"/>
      <c r="I18" s="32"/>
      <c r="J18" s="95"/>
    </row>
    <row r="19" spans="2:13" s="26" customFormat="1" ht="19.5" customHeight="1" x14ac:dyDescent="0.2">
      <c r="B19" s="168" t="s">
        <v>211</v>
      </c>
      <c r="C19" s="169"/>
      <c r="D19" s="169"/>
      <c r="E19" s="169"/>
      <c r="F19" s="169"/>
      <c r="G19" s="189"/>
      <c r="H19" s="190"/>
      <c r="I19" s="32"/>
      <c r="J19" s="138"/>
      <c r="M19" s="138"/>
    </row>
    <row r="20" spans="2:13" x14ac:dyDescent="0.2">
      <c r="J20" s="139"/>
    </row>
    <row r="21" spans="2:13" ht="69.95" customHeight="1" x14ac:dyDescent="0.2">
      <c r="B21" s="224" t="s">
        <v>274</v>
      </c>
      <c r="C21" s="224"/>
      <c r="D21" s="224"/>
      <c r="E21" s="224"/>
      <c r="F21" s="224"/>
      <c r="G21" s="224"/>
      <c r="H21" s="224"/>
      <c r="J21" s="139"/>
    </row>
    <row r="22" spans="2:13" x14ac:dyDescent="0.2">
      <c r="B22" s="92"/>
      <c r="C22" s="92"/>
      <c r="D22" s="92"/>
      <c r="E22" s="92"/>
      <c r="F22" s="92"/>
      <c r="G22" s="92"/>
      <c r="H22" s="92"/>
    </row>
    <row r="23" spans="2:13" x14ac:dyDescent="0.2">
      <c r="B23" s="218" t="s">
        <v>212</v>
      </c>
      <c r="C23" s="218"/>
      <c r="D23" s="218"/>
      <c r="E23" s="218"/>
      <c r="F23" s="218"/>
      <c r="G23" s="218"/>
      <c r="H23" s="218"/>
    </row>
    <row r="24" spans="2:13" ht="39.950000000000003" customHeight="1" x14ac:dyDescent="0.2">
      <c r="B24" s="223" t="s">
        <v>213</v>
      </c>
      <c r="C24" s="223"/>
      <c r="D24" s="223"/>
      <c r="E24" s="223"/>
      <c r="F24" s="223"/>
      <c r="G24" s="223"/>
      <c r="H24" s="223"/>
    </row>
  </sheetData>
  <mergeCells count="31">
    <mergeCell ref="B24:H24"/>
    <mergeCell ref="B21:H21"/>
    <mergeCell ref="B13:F13"/>
    <mergeCell ref="G13:H13"/>
    <mergeCell ref="G14:H14"/>
    <mergeCell ref="B14:F14"/>
    <mergeCell ref="B15:F15"/>
    <mergeCell ref="G15:H15"/>
    <mergeCell ref="B16:F16"/>
    <mergeCell ref="G10:H10"/>
    <mergeCell ref="G11:H11"/>
    <mergeCell ref="G12:H12"/>
    <mergeCell ref="B23:H23"/>
    <mergeCell ref="G18:H18"/>
    <mergeCell ref="G19:H19"/>
    <mergeCell ref="B18:F18"/>
    <mergeCell ref="B19:F19"/>
    <mergeCell ref="G16:H16"/>
    <mergeCell ref="G17:H17"/>
    <mergeCell ref="B17:F17"/>
    <mergeCell ref="B10:E10"/>
    <mergeCell ref="B11:E11"/>
    <mergeCell ref="B12:E12"/>
    <mergeCell ref="G9:H9"/>
    <mergeCell ref="F1:H1"/>
    <mergeCell ref="B4:G6"/>
    <mergeCell ref="H4:H6"/>
    <mergeCell ref="B7:H7"/>
    <mergeCell ref="G8:H8"/>
    <mergeCell ref="B8:E8"/>
    <mergeCell ref="B9:E9"/>
  </mergeCells>
  <pageMargins left="0.43307086614173229" right="0.31496062992125984" top="0.43307086614173229" bottom="0.62992125984251968" header="0.35433070866141736" footer="0.31496062992125984"/>
  <pageSetup paperSize="9" scale="74" firstPageNumber="60" orientation="portrait" cellComments="asDisplayed" useFirstPageNumber="1" r:id="rId1"/>
  <headerFooter>
    <oddHeader xml:space="preserve">&amp;R&amp;"Arial,Bold Italic"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Information</vt:lpstr>
      <vt:lpstr>C1.2</vt:lpstr>
      <vt:lpstr>C1.3</vt:lpstr>
      <vt:lpstr>C1.4</vt:lpstr>
      <vt:lpstr>C5.4</vt:lpstr>
      <vt:lpstr>C5.5</vt:lpstr>
      <vt:lpstr>C8.3</vt:lpstr>
      <vt:lpstr>C10.1</vt:lpstr>
      <vt:lpstr>C20.1</vt:lpstr>
      <vt:lpstr>A</vt:lpstr>
      <vt:lpstr>Section F</vt:lpstr>
      <vt:lpstr>F</vt:lpstr>
      <vt:lpstr>Section G</vt:lpstr>
      <vt:lpstr>G</vt:lpstr>
      <vt:lpstr>Summary</vt:lpstr>
      <vt:lpstr>Client1</vt:lpstr>
      <vt:lpstr>Client2</vt:lpstr>
      <vt:lpstr>ContractDescription</vt:lpstr>
      <vt:lpstr>ContractNo</vt:lpstr>
      <vt:lpstr>A!Print_Area</vt:lpstr>
      <vt:lpstr>C1.2!Print_Area</vt:lpstr>
      <vt:lpstr>C1.3!Print_Area</vt:lpstr>
      <vt:lpstr>C1.4!Print_Area</vt:lpstr>
      <vt:lpstr>C10.1!Print_Area</vt:lpstr>
      <vt:lpstr>C20.1!Print_Area</vt:lpstr>
      <vt:lpstr>C5.5!Print_Area</vt:lpstr>
      <vt:lpstr>C8.3!Print_Area</vt:lpstr>
      <vt:lpstr>F!Print_Area</vt:lpstr>
      <vt:lpstr>G!Print_Area</vt:lpstr>
      <vt:lpstr>'Section F'!Print_Area</vt:lpstr>
      <vt:lpstr>'Section G'!Print_Area</vt:lpstr>
      <vt:lpstr>Summary!Print_Area</vt:lpstr>
      <vt:lpstr>C10.1!Print_Titles</vt:lpstr>
    </vt:vector>
  </TitlesOfParts>
  <Company>Ninham Shand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Tjaart vd Walt</dc:creator>
  <cp:lastModifiedBy>Ndlovu-S</cp:lastModifiedBy>
  <cp:lastPrinted>2022-10-17T09:57:10Z</cp:lastPrinted>
  <dcterms:created xsi:type="dcterms:W3CDTF">2002-10-04T09:45:02Z</dcterms:created>
  <dcterms:modified xsi:type="dcterms:W3CDTF">2023-02-14T11:41:35Z</dcterms:modified>
</cp:coreProperties>
</file>